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0" yWindow="0" windowWidth="20490" windowHeight="7620" activeTab="6"/>
  </bookViews>
  <sheets>
    <sheet name="NAJMLAĐI KADETI" sheetId="2" r:id="rId1"/>
    <sheet name="2019-20" sheetId="4" r:id="rId2"/>
    <sheet name="2020-21" sheetId="5" r:id="rId3"/>
    <sheet name="2021-22" sheetId="7" r:id="rId4"/>
    <sheet name="2022-23" sheetId="8" r:id="rId5"/>
    <sheet name="2023-24" sheetId="10" r:id="rId6"/>
    <sheet name="2024-25" sheetId="11" r:id="rId7"/>
  </sheets>
  <definedNames>
    <definedName name="_xlnm._FilterDatabase" localSheetId="1" hidden="1">'2019-20'!$M$3:$M$104</definedName>
    <definedName name="_xlnm._FilterDatabase" localSheetId="2" hidden="1">'2020-21'!$K$3:$K$86</definedName>
    <definedName name="_xlnm._FilterDatabase" localSheetId="3" hidden="1">'2021-22'!$M$3:$M$81</definedName>
    <definedName name="_xlnm._FilterDatabase" localSheetId="4" hidden="1">'2022-23'!$U$3:$U$21</definedName>
    <definedName name="_xlnm._FilterDatabase" localSheetId="5" hidden="1">'2023-24'!$U$3:$U$17</definedName>
    <definedName name="_xlnm._FilterDatabase" localSheetId="0" hidden="1">'NAJMLAĐI KADETI'!$H$3:$H$43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1" l="1"/>
  <c r="F15" i="11"/>
  <c r="U15" i="11" s="1"/>
  <c r="U14" i="11"/>
  <c r="H14" i="11"/>
  <c r="F14" i="11"/>
  <c r="H13" i="11"/>
  <c r="U13" i="11" s="1"/>
  <c r="F13" i="11"/>
  <c r="H10" i="11"/>
  <c r="F10" i="11"/>
  <c r="U10" i="11" s="1"/>
  <c r="H9" i="11"/>
  <c r="F9" i="11"/>
  <c r="U9" i="11" s="1"/>
  <c r="U12" i="11"/>
  <c r="H12" i="11"/>
  <c r="H11" i="11"/>
  <c r="F11" i="11"/>
  <c r="U11" i="11" s="1"/>
  <c r="H8" i="11"/>
  <c r="F8" i="11"/>
  <c r="U8" i="11" s="1"/>
  <c r="U7" i="11"/>
  <c r="H7" i="11"/>
  <c r="F7" i="11"/>
  <c r="H6" i="11"/>
  <c r="U6" i="11" s="1"/>
  <c r="F6" i="11"/>
  <c r="H5" i="11"/>
  <c r="F5" i="11"/>
  <c r="U5" i="11" s="1"/>
  <c r="A5" i="11"/>
  <c r="U17" i="10"/>
  <c r="H17" i="10"/>
  <c r="F17" i="10"/>
  <c r="E17" i="10"/>
  <c r="U16" i="10"/>
  <c r="H16" i="10"/>
  <c r="F16" i="10"/>
  <c r="E16" i="10"/>
  <c r="A16" i="10"/>
  <c r="U15" i="10"/>
  <c r="H15" i="10"/>
  <c r="F15" i="10"/>
  <c r="E15" i="10"/>
  <c r="A15" i="10"/>
  <c r="U14" i="10"/>
  <c r="H14" i="10"/>
  <c r="F14" i="10"/>
  <c r="E14" i="10"/>
  <c r="A14" i="10"/>
  <c r="U13" i="10"/>
  <c r="U12" i="10"/>
  <c r="H12" i="10"/>
  <c r="F12" i="10"/>
  <c r="E12" i="10"/>
  <c r="A12" i="10"/>
  <c r="U11" i="10"/>
  <c r="H11" i="10"/>
  <c r="F11" i="10"/>
  <c r="E11" i="10"/>
  <c r="A11" i="10"/>
  <c r="U10" i="10"/>
  <c r="H10" i="10"/>
  <c r="F10" i="10"/>
  <c r="E10" i="10"/>
  <c r="A10" i="10"/>
  <c r="U9" i="10"/>
  <c r="H9" i="10"/>
  <c r="F9" i="10"/>
  <c r="E9" i="10"/>
  <c r="A9" i="10"/>
  <c r="U8" i="10"/>
  <c r="H8" i="10"/>
  <c r="F8" i="10"/>
  <c r="E8" i="10"/>
  <c r="A8" i="10"/>
  <c r="U7" i="10"/>
  <c r="H7" i="10"/>
  <c r="F7" i="10"/>
  <c r="E7" i="10"/>
  <c r="A7" i="10"/>
  <c r="U6" i="10"/>
  <c r="H6" i="10"/>
  <c r="F6" i="10"/>
  <c r="E6" i="10"/>
  <c r="A6" i="10"/>
  <c r="U5" i="10"/>
  <c r="H5" i="10"/>
  <c r="F5" i="10"/>
  <c r="E5" i="10"/>
  <c r="A5" i="10"/>
  <c r="U21" i="8"/>
  <c r="H21" i="8"/>
  <c r="F21" i="8"/>
  <c r="E21" i="8"/>
  <c r="A21" i="8"/>
  <c r="U20" i="8"/>
  <c r="H20" i="8"/>
  <c r="F20" i="8"/>
  <c r="E20" i="8"/>
  <c r="A20" i="8"/>
  <c r="U19" i="8"/>
  <c r="H19" i="8"/>
  <c r="F19" i="8"/>
  <c r="E19" i="8"/>
  <c r="A19" i="8"/>
  <c r="U18" i="8"/>
  <c r="H18" i="8"/>
  <c r="F18" i="8"/>
  <c r="E18" i="8"/>
  <c r="A18" i="8"/>
  <c r="U17" i="8"/>
  <c r="H17" i="8"/>
  <c r="F17" i="8"/>
  <c r="E17" i="8"/>
  <c r="A17" i="8"/>
  <c r="U16" i="8"/>
  <c r="H16" i="8"/>
  <c r="F16" i="8"/>
  <c r="E16" i="8"/>
  <c r="A16" i="8"/>
  <c r="U15" i="8"/>
  <c r="H15" i="8"/>
  <c r="F15" i="8"/>
  <c r="A15" i="8"/>
  <c r="U14" i="8"/>
  <c r="H14" i="8"/>
  <c r="F14" i="8"/>
  <c r="E14" i="8"/>
  <c r="A14" i="8"/>
  <c r="U13" i="8"/>
  <c r="H13" i="8"/>
  <c r="F13" i="8"/>
  <c r="A13" i="8"/>
  <c r="U12" i="8"/>
  <c r="H12" i="8"/>
  <c r="F12" i="8"/>
  <c r="E12" i="8"/>
  <c r="A12" i="8"/>
  <c r="U11" i="8"/>
  <c r="H11" i="8"/>
  <c r="F11" i="8"/>
  <c r="E11" i="8"/>
  <c r="A11" i="8"/>
  <c r="U10" i="8"/>
  <c r="H10" i="8"/>
  <c r="F10" i="8"/>
  <c r="E10" i="8"/>
  <c r="A10" i="8"/>
  <c r="U9" i="8"/>
  <c r="H9" i="8"/>
  <c r="F9" i="8"/>
  <c r="E9" i="8"/>
  <c r="A9" i="8"/>
  <c r="U8" i="8"/>
  <c r="H8" i="8"/>
  <c r="F8" i="8"/>
  <c r="E8" i="8"/>
  <c r="A8" i="8"/>
  <c r="U7" i="8"/>
  <c r="H7" i="8"/>
  <c r="F7" i="8"/>
  <c r="E7" i="8"/>
  <c r="A7" i="8"/>
  <c r="U6" i="8"/>
  <c r="H6" i="8"/>
  <c r="F6" i="8"/>
  <c r="E6" i="8"/>
  <c r="A6" i="8"/>
  <c r="U5" i="8"/>
  <c r="H5" i="8"/>
  <c r="F5" i="8"/>
  <c r="E5" i="8"/>
  <c r="A5" i="8"/>
  <c r="M24" i="7"/>
  <c r="F24" i="7"/>
  <c r="E24" i="7"/>
  <c r="A24" i="7"/>
  <c r="M23" i="7"/>
  <c r="F23" i="7"/>
  <c r="A23" i="7"/>
  <c r="M22" i="7"/>
  <c r="F22" i="7"/>
  <c r="A22" i="7"/>
  <c r="M21" i="7"/>
  <c r="F21" i="7"/>
  <c r="A21" i="7"/>
  <c r="M20" i="7"/>
  <c r="F20" i="7"/>
  <c r="E20" i="7"/>
  <c r="A20" i="7"/>
  <c r="M19" i="7"/>
  <c r="F19" i="7"/>
  <c r="A19" i="7"/>
  <c r="M18" i="7"/>
  <c r="F18" i="7"/>
  <c r="A18" i="7"/>
  <c r="M17" i="7"/>
  <c r="F17" i="7"/>
  <c r="A17" i="7"/>
  <c r="M16" i="7"/>
  <c r="F16" i="7"/>
  <c r="A16" i="7"/>
  <c r="M15" i="7"/>
  <c r="F15" i="7"/>
  <c r="A15" i="7"/>
  <c r="M14" i="7"/>
  <c r="F14" i="7"/>
  <c r="A14" i="7"/>
  <c r="M13" i="7"/>
  <c r="F13" i="7"/>
  <c r="A13" i="7"/>
  <c r="M12" i="7"/>
  <c r="F12" i="7"/>
  <c r="A12" i="7"/>
  <c r="M11" i="7"/>
  <c r="F11" i="7"/>
  <c r="A11" i="7"/>
  <c r="M10" i="7"/>
  <c r="F10" i="7"/>
  <c r="A10" i="7"/>
  <c r="M9" i="7"/>
  <c r="F9" i="7"/>
  <c r="A9" i="7"/>
  <c r="M8" i="7"/>
  <c r="F8" i="7"/>
  <c r="A8" i="7"/>
  <c r="M7" i="7"/>
  <c r="F7" i="7"/>
  <c r="E7" i="7"/>
  <c r="A7" i="7"/>
  <c r="M6" i="7"/>
  <c r="F6" i="7"/>
  <c r="A6" i="7"/>
  <c r="M5" i="7"/>
  <c r="F5" i="7"/>
  <c r="A5" i="7"/>
  <c r="K15" i="5"/>
  <c r="F15" i="5"/>
  <c r="E15" i="5"/>
  <c r="A15" i="5"/>
  <c r="K14" i="5"/>
  <c r="F14" i="5"/>
  <c r="E14" i="5"/>
  <c r="A14" i="5"/>
  <c r="K13" i="5"/>
  <c r="F13" i="5"/>
  <c r="E13" i="5"/>
  <c r="A13" i="5"/>
  <c r="K12" i="5"/>
  <c r="F12" i="5"/>
  <c r="E12" i="5"/>
  <c r="A12" i="5"/>
  <c r="K11" i="5"/>
  <c r="F11" i="5"/>
  <c r="E11" i="5"/>
  <c r="A11" i="5"/>
  <c r="K10" i="5"/>
  <c r="F10" i="5"/>
  <c r="A10" i="5"/>
  <c r="K9" i="5"/>
  <c r="F9" i="5"/>
  <c r="E9" i="5"/>
  <c r="A9" i="5"/>
  <c r="K8" i="5"/>
  <c r="F8" i="5"/>
  <c r="E8" i="5"/>
  <c r="A8" i="5"/>
  <c r="K7" i="5"/>
  <c r="F7" i="5"/>
  <c r="E7" i="5"/>
  <c r="A7" i="5"/>
  <c r="K6" i="5"/>
  <c r="F6" i="5"/>
  <c r="E6" i="5"/>
  <c r="A6" i="5"/>
  <c r="K5" i="5"/>
  <c r="F5" i="5"/>
  <c r="E5" i="5"/>
  <c r="M104" i="4"/>
  <c r="F104" i="4"/>
  <c r="A104" i="4"/>
  <c r="M103" i="4"/>
  <c r="F103" i="4"/>
  <c r="A103" i="4"/>
  <c r="M102" i="4"/>
  <c r="F102" i="4"/>
  <c r="A102" i="4"/>
  <c r="M101" i="4"/>
  <c r="F101" i="4"/>
  <c r="A101" i="4"/>
  <c r="M100" i="4"/>
  <c r="F100" i="4"/>
  <c r="A100" i="4"/>
  <c r="M99" i="4"/>
  <c r="F99" i="4"/>
  <c r="A99" i="4"/>
  <c r="M98" i="4"/>
  <c r="F98" i="4"/>
  <c r="A98" i="4"/>
  <c r="M97" i="4"/>
  <c r="F97" i="4"/>
  <c r="A97" i="4"/>
  <c r="M96" i="4"/>
  <c r="F96" i="4"/>
  <c r="A96" i="4"/>
  <c r="M95" i="4"/>
  <c r="F95" i="4"/>
  <c r="A95" i="4"/>
  <c r="M94" i="4"/>
  <c r="F94" i="4"/>
  <c r="A94" i="4"/>
  <c r="M93" i="4"/>
  <c r="F93" i="4"/>
  <c r="A93" i="4"/>
  <c r="M92" i="4"/>
  <c r="F92" i="4"/>
  <c r="A92" i="4"/>
  <c r="M91" i="4"/>
  <c r="F91" i="4"/>
  <c r="A91" i="4"/>
  <c r="M90" i="4"/>
  <c r="F90" i="4"/>
  <c r="A90" i="4"/>
  <c r="M89" i="4"/>
  <c r="F89" i="4"/>
  <c r="A89" i="4"/>
  <c r="M88" i="4"/>
  <c r="F88" i="4"/>
  <c r="A88" i="4"/>
  <c r="M87" i="4"/>
  <c r="F87" i="4"/>
  <c r="A87" i="4"/>
  <c r="M86" i="4"/>
  <c r="F86" i="4"/>
  <c r="A86" i="4"/>
  <c r="M85" i="4"/>
  <c r="F85" i="4"/>
  <c r="A85" i="4"/>
  <c r="M84" i="4"/>
  <c r="F84" i="4"/>
  <c r="A84" i="4"/>
  <c r="M83" i="4"/>
  <c r="F83" i="4"/>
  <c r="A83" i="4"/>
  <c r="M82" i="4"/>
  <c r="F82" i="4"/>
  <c r="A82" i="4"/>
  <c r="M81" i="4"/>
  <c r="F81" i="4"/>
  <c r="A81" i="4"/>
  <c r="M80" i="4"/>
  <c r="F80" i="4"/>
  <c r="A80" i="4"/>
  <c r="M79" i="4"/>
  <c r="F79" i="4"/>
  <c r="A79" i="4"/>
  <c r="M78" i="4"/>
  <c r="F78" i="4"/>
  <c r="A78" i="4"/>
  <c r="M77" i="4"/>
  <c r="F77" i="4"/>
  <c r="A77" i="4"/>
  <c r="M76" i="4"/>
  <c r="F76" i="4"/>
  <c r="A76" i="4"/>
  <c r="M75" i="4"/>
  <c r="F75" i="4"/>
  <c r="A75" i="4"/>
  <c r="M74" i="4"/>
  <c r="F74" i="4"/>
  <c r="A74" i="4"/>
  <c r="M73" i="4"/>
  <c r="F73" i="4"/>
  <c r="A73" i="4"/>
  <c r="M72" i="4"/>
  <c r="F72" i="4"/>
  <c r="A72" i="4"/>
  <c r="M71" i="4"/>
  <c r="F71" i="4"/>
  <c r="A71" i="4"/>
  <c r="M70" i="4"/>
  <c r="F70" i="4"/>
  <c r="A70" i="4"/>
  <c r="M69" i="4"/>
  <c r="F69" i="4"/>
  <c r="A69" i="4"/>
  <c r="M68" i="4"/>
  <c r="F68" i="4"/>
  <c r="A68" i="4"/>
  <c r="M67" i="4"/>
  <c r="F67" i="4"/>
  <c r="A67" i="4"/>
  <c r="M66" i="4"/>
  <c r="F66" i="4"/>
  <c r="A66" i="4"/>
  <c r="M65" i="4"/>
  <c r="F65" i="4"/>
  <c r="A65" i="4"/>
  <c r="M64" i="4"/>
  <c r="F64" i="4"/>
  <c r="A64" i="4"/>
  <c r="M63" i="4"/>
  <c r="F63" i="4"/>
  <c r="A63" i="4"/>
  <c r="M62" i="4"/>
  <c r="F62" i="4"/>
  <c r="A62" i="4"/>
  <c r="M61" i="4"/>
  <c r="F61" i="4"/>
  <c r="A61" i="4"/>
  <c r="M60" i="4"/>
  <c r="F60" i="4"/>
  <c r="A60" i="4"/>
  <c r="M59" i="4"/>
  <c r="F59" i="4"/>
  <c r="A59" i="4"/>
  <c r="M58" i="4"/>
  <c r="F58" i="4"/>
  <c r="A58" i="4"/>
  <c r="M57" i="4"/>
  <c r="F57" i="4"/>
  <c r="A57" i="4"/>
  <c r="M56" i="4"/>
  <c r="F56" i="4"/>
  <c r="A56" i="4"/>
  <c r="M55" i="4"/>
  <c r="F55" i="4"/>
  <c r="A55" i="4"/>
  <c r="M54" i="4"/>
  <c r="F54" i="4"/>
  <c r="A54" i="4"/>
  <c r="M53" i="4"/>
  <c r="F53" i="4"/>
  <c r="A53" i="4"/>
  <c r="M52" i="4"/>
  <c r="F52" i="4"/>
  <c r="A52" i="4"/>
  <c r="M51" i="4"/>
  <c r="F51" i="4"/>
  <c r="A51" i="4"/>
  <c r="M50" i="4"/>
  <c r="F50" i="4"/>
  <c r="A50" i="4"/>
  <c r="M49" i="4"/>
  <c r="F49" i="4"/>
  <c r="A49" i="4"/>
  <c r="M48" i="4"/>
  <c r="F48" i="4"/>
  <c r="A48" i="4"/>
  <c r="M47" i="4"/>
  <c r="F47" i="4"/>
  <c r="A47" i="4"/>
  <c r="M46" i="4"/>
  <c r="F46" i="4"/>
  <c r="A46" i="4"/>
  <c r="M45" i="4"/>
  <c r="F45" i="4"/>
  <c r="A45" i="4"/>
  <c r="M44" i="4"/>
  <c r="F44" i="4"/>
  <c r="A44" i="4"/>
  <c r="M43" i="4"/>
  <c r="F43" i="4"/>
  <c r="A43" i="4"/>
  <c r="M42" i="4"/>
  <c r="F42" i="4"/>
  <c r="A42" i="4"/>
  <c r="M41" i="4"/>
  <c r="F41" i="4"/>
  <c r="A41" i="4"/>
  <c r="M40" i="4"/>
  <c r="F40" i="4"/>
  <c r="A40" i="4"/>
  <c r="M39" i="4"/>
  <c r="F39" i="4"/>
  <c r="A39" i="4"/>
  <c r="M38" i="4"/>
  <c r="F38" i="4"/>
  <c r="A38" i="4"/>
  <c r="M37" i="4"/>
  <c r="F37" i="4"/>
  <c r="A37" i="4"/>
  <c r="M36" i="4"/>
  <c r="F36" i="4"/>
  <c r="A36" i="4"/>
  <c r="M35" i="4"/>
  <c r="F35" i="4"/>
  <c r="A35" i="4"/>
  <c r="M34" i="4"/>
  <c r="F34" i="4"/>
  <c r="A34" i="4"/>
  <c r="M33" i="4"/>
  <c r="F33" i="4"/>
  <c r="A33" i="4"/>
  <c r="M32" i="4"/>
  <c r="F32" i="4"/>
  <c r="A32" i="4"/>
  <c r="M31" i="4"/>
  <c r="F31" i="4"/>
  <c r="A31" i="4"/>
  <c r="M30" i="4"/>
  <c r="F30" i="4"/>
  <c r="A30" i="4"/>
  <c r="M29" i="4"/>
  <c r="F29" i="4"/>
  <c r="A29" i="4"/>
  <c r="M28" i="4"/>
  <c r="F28" i="4"/>
  <c r="A28" i="4"/>
  <c r="M27" i="4"/>
  <c r="F27" i="4"/>
  <c r="A27" i="4"/>
  <c r="M26" i="4"/>
  <c r="F26" i="4"/>
  <c r="A26" i="4"/>
  <c r="M25" i="4"/>
  <c r="F25" i="4"/>
  <c r="A25" i="4"/>
  <c r="M24" i="4"/>
  <c r="F24" i="4"/>
  <c r="A24" i="4"/>
  <c r="M23" i="4"/>
  <c r="F23" i="4"/>
  <c r="A23" i="4"/>
  <c r="M22" i="4"/>
  <c r="F22" i="4"/>
  <c r="A22" i="4"/>
  <c r="M21" i="4"/>
  <c r="F21" i="4"/>
  <c r="A21" i="4"/>
  <c r="M20" i="4"/>
  <c r="F20" i="4"/>
  <c r="A20" i="4"/>
  <c r="M19" i="4"/>
  <c r="F19" i="4"/>
  <c r="A19" i="4"/>
  <c r="M18" i="4"/>
  <c r="F18" i="4"/>
  <c r="A18" i="4"/>
  <c r="M17" i="4"/>
  <c r="F17" i="4"/>
  <c r="A17" i="4"/>
  <c r="M16" i="4"/>
  <c r="F16" i="4"/>
  <c r="A16" i="4"/>
  <c r="M15" i="4"/>
  <c r="F15" i="4"/>
  <c r="A15" i="4"/>
  <c r="M14" i="4"/>
  <c r="F14" i="4"/>
  <c r="A14" i="4"/>
  <c r="M13" i="4"/>
  <c r="F13" i="4"/>
  <c r="A13" i="4"/>
  <c r="M12" i="4"/>
  <c r="F12" i="4"/>
  <c r="A12" i="4"/>
  <c r="M11" i="4"/>
  <c r="F11" i="4"/>
  <c r="A11" i="4"/>
  <c r="M10" i="4"/>
  <c r="F10" i="4"/>
  <c r="A10" i="4"/>
  <c r="M9" i="4"/>
  <c r="F9" i="4"/>
  <c r="A9" i="4"/>
  <c r="M8" i="4"/>
  <c r="F8" i="4"/>
  <c r="A8" i="4"/>
  <c r="M7" i="4"/>
  <c r="F7" i="4"/>
  <c r="A7" i="4"/>
  <c r="M6" i="4"/>
  <c r="F6" i="4"/>
  <c r="A6" i="4"/>
  <c r="M5" i="4"/>
  <c r="F5" i="4"/>
  <c r="A5" i="4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" i="2"/>
  <c r="A5" i="2"/>
  <c r="H4" i="2"/>
</calcChain>
</file>

<file path=xl/sharedStrings.xml><?xml version="1.0" encoding="utf-8"?>
<sst xmlns="http://schemas.openxmlformats.org/spreadsheetml/2006/main" count="493" uniqueCount="110">
  <si>
    <t>Prezime i Ime</t>
  </si>
  <si>
    <t>Klub</t>
  </si>
  <si>
    <t>DPŠ</t>
  </si>
  <si>
    <t>TOP 12</t>
  </si>
  <si>
    <t>UKUPNO</t>
  </si>
  <si>
    <t>Plas</t>
  </si>
  <si>
    <t>Bod</t>
  </si>
  <si>
    <t>Krivokapić Jakša</t>
  </si>
  <si>
    <t>Novi</t>
  </si>
  <si>
    <t>Rahović Đorđe</t>
  </si>
  <si>
    <t>Spin</t>
  </si>
  <si>
    <t>Taljanović Feđa</t>
  </si>
  <si>
    <t>Budućnost</t>
  </si>
  <si>
    <t>Mališić Matija</t>
  </si>
  <si>
    <t>Budim</t>
  </si>
  <si>
    <t>Knežević Viktor</t>
  </si>
  <si>
    <t>Spahić Ziad</t>
  </si>
  <si>
    <t>Jedinstvo</t>
  </si>
  <si>
    <t xml:space="preserve">Slavković Bogdan </t>
  </si>
  <si>
    <t>Slavković Antonije</t>
  </si>
  <si>
    <t>Aković Vasilije</t>
  </si>
  <si>
    <t>Đurović Miloš</t>
  </si>
  <si>
    <t>Dabetić Vojislav</t>
  </si>
  <si>
    <t>Ivangrad</t>
  </si>
  <si>
    <t>Cimbaljević Luka</t>
  </si>
  <si>
    <t>Bećirović Daris</t>
  </si>
  <si>
    <t>Vuković Uroš</t>
  </si>
  <si>
    <t>Pinter Vasilije</t>
  </si>
  <si>
    <t>Turković Adrijan</t>
  </si>
  <si>
    <t>Pejović Vanja</t>
  </si>
  <si>
    <t>Kostić Danilo</t>
  </si>
  <si>
    <t>Mujić Daris</t>
  </si>
  <si>
    <t>Pejović Koča</t>
  </si>
  <si>
    <t>Mujić Benjamin</t>
  </si>
  <si>
    <t>Ilić Balša</t>
  </si>
  <si>
    <t>Bataković Radoš</t>
  </si>
  <si>
    <t>Nikšić</t>
  </si>
  <si>
    <t>Toković Denis</t>
  </si>
  <si>
    <t>Gorštak</t>
  </si>
  <si>
    <t>Rašković Uroš</t>
  </si>
  <si>
    <t>Topić Ivan</t>
  </si>
  <si>
    <t>Đekić Matija</t>
  </si>
  <si>
    <t>Martić Lazar</t>
  </si>
  <si>
    <t>Bigović Filip</t>
  </si>
  <si>
    <t>Lovćen</t>
  </si>
  <si>
    <t>Vučković Stefan</t>
  </si>
  <si>
    <t>RANG LISTA ZA NAJMLAĐE KADETE - SEZONA 2019/20</t>
  </si>
  <si>
    <t>Redni
broj</t>
  </si>
  <si>
    <t>Rang</t>
  </si>
  <si>
    <t>PRENESENI BOD.
prethodna
sezona</t>
  </si>
  <si>
    <t>TOP</t>
  </si>
  <si>
    <t>MIMOZA</t>
  </si>
  <si>
    <t>5-8</t>
  </si>
  <si>
    <t>Dević Vasilije</t>
  </si>
  <si>
    <t>Karišik Stefan</t>
  </si>
  <si>
    <t>9-16</t>
  </si>
  <si>
    <t>Gavrilo Laušević</t>
  </si>
  <si>
    <t>RANG LISTA ZA NAJMLAĐE KADETE - SEZONA 2020/21</t>
  </si>
  <si>
    <t>Godište</t>
  </si>
  <si>
    <t>Valdanos</t>
  </si>
  <si>
    <t>3-4</t>
  </si>
  <si>
    <t>Vučetić Milan</t>
  </si>
  <si>
    <r>
      <rPr>
        <b/>
        <sz val="14"/>
        <color theme="1"/>
        <rFont val="Calibri"/>
        <charset val="134"/>
        <scheme val="minor"/>
      </rPr>
      <t xml:space="preserve">RANG LISTA ZA NAJMLAĐE KADETE - SEZONA 2021/22
</t>
    </r>
    <r>
      <rPr>
        <b/>
        <sz val="8"/>
        <color theme="1"/>
        <rFont val="Calibri"/>
        <charset val="134"/>
        <scheme val="minor"/>
      </rPr>
      <t>(rođeni 2011. godine i kasnije)</t>
    </r>
  </si>
  <si>
    <t>HN Open</t>
  </si>
  <si>
    <t>Ilinčić Filip</t>
  </si>
  <si>
    <t>Dofek Željko</t>
  </si>
  <si>
    <t>Mrdak Aleksa</t>
  </si>
  <si>
    <t>2</t>
  </si>
  <si>
    <t>Drobnjak Aleksa</t>
  </si>
  <si>
    <t>Medenica Marko</t>
  </si>
  <si>
    <t>17-32</t>
  </si>
  <si>
    <t>Račić Marko</t>
  </si>
  <si>
    <t>Mucević Said</t>
  </si>
  <si>
    <t>Mitrić Đorđe</t>
  </si>
  <si>
    <t>Vojvodić Konstantin</t>
  </si>
  <si>
    <t>Antonijević Matija</t>
  </si>
  <si>
    <t>Jaredić Luka</t>
  </si>
  <si>
    <t>Korać Ognjen</t>
  </si>
  <si>
    <t>Nišić Hamza</t>
  </si>
  <si>
    <t>Mrkajić Uroš</t>
  </si>
  <si>
    <r>
      <rPr>
        <b/>
        <sz val="14"/>
        <color theme="1"/>
        <rFont val="Calibri"/>
        <charset val="134"/>
        <scheme val="minor"/>
      </rPr>
      <t xml:space="preserve">RANG LISTA ZA NAJMLAĐE KADETE - SEZONA 2022/23
</t>
    </r>
    <r>
      <rPr>
        <b/>
        <sz val="8"/>
        <color theme="1"/>
        <rFont val="Calibri"/>
        <charset val="134"/>
        <scheme val="minor"/>
      </rPr>
      <t>(rođeni 2012. godine i kasnije)</t>
    </r>
  </si>
  <si>
    <t>PRENESENI BOD.
Svetska rang lista</t>
  </si>
  <si>
    <t>Memorijalni turnir Nikica-Keli Vujadinovć - Berane</t>
  </si>
  <si>
    <t>Jesenji
HN Open</t>
  </si>
  <si>
    <t>Proljećni
HN Open</t>
  </si>
  <si>
    <t>ProfitAPP Podgorica
Open</t>
  </si>
  <si>
    <t>1</t>
  </si>
  <si>
    <t>Jašarović Demir</t>
  </si>
  <si>
    <t>Glendža Ognjen</t>
  </si>
  <si>
    <t>Bulatović Filip</t>
  </si>
  <si>
    <t>Mitrić Matija</t>
  </si>
  <si>
    <t>Mrdak Uroš</t>
  </si>
  <si>
    <t>Pinter Mihailo</t>
  </si>
  <si>
    <r>
      <rPr>
        <b/>
        <sz val="14"/>
        <color theme="1"/>
        <rFont val="Calibri"/>
        <charset val="134"/>
        <scheme val="minor"/>
      </rPr>
      <t xml:space="preserve">RANG LISTA ZA NAJMLAĐE KADETE - SEZONA 2023/24
</t>
    </r>
    <r>
      <rPr>
        <b/>
        <sz val="8"/>
        <color theme="1"/>
        <rFont val="Calibri"/>
        <charset val="134"/>
        <scheme val="minor"/>
      </rPr>
      <t>(rođeni 2013. godine i kasnije)</t>
    </r>
  </si>
  <si>
    <t>Memorijalni turnir Saša Milačić</t>
  </si>
  <si>
    <t>5.-8.</t>
  </si>
  <si>
    <t>3</t>
  </si>
  <si>
    <t>u</t>
  </si>
  <si>
    <t>Zenović Jovan</t>
  </si>
  <si>
    <t>Kotor</t>
  </si>
  <si>
    <r>
      <rPr>
        <b/>
        <sz val="14"/>
        <color theme="1"/>
        <rFont val="Calibri"/>
        <charset val="134"/>
        <scheme val="minor"/>
      </rPr>
      <t xml:space="preserve">RANG LISTA ZA NAJMLAĐE KADETE - SEZONA 2024/25
</t>
    </r>
    <r>
      <rPr>
        <b/>
        <sz val="8"/>
        <color theme="1"/>
        <rFont val="Calibri"/>
        <charset val="134"/>
        <scheme val="minor"/>
      </rPr>
      <t>(rođeni 2014. godine i kasnije)</t>
    </r>
  </si>
  <si>
    <t>PRENESENI BOD.
prethodna sezona</t>
  </si>
  <si>
    <t>Miković Nikola</t>
  </si>
  <si>
    <t>Babović Kosta</t>
  </si>
  <si>
    <t>grupa</t>
  </si>
  <si>
    <t>Milošević Jovan</t>
  </si>
  <si>
    <t>3.</t>
  </si>
  <si>
    <t>Puletić Pavle</t>
  </si>
  <si>
    <t xml:space="preserve">Gorštak </t>
  </si>
  <si>
    <t>Vujović 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</si>
</sst>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9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1"/>
      <color theme="4"/>
      <name val="Calibri"/>
      <charset val="238"/>
      <scheme val="minor"/>
    </font>
    <font>
      <sz val="11"/>
      <color theme="1"/>
      <name val="Calibri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B3AB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9" fontId="2" fillId="4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9" fontId="2" fillId="5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1" fontId="0" fillId="7" borderId="5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2" fillId="9" borderId="5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 wrapText="1"/>
    </xf>
    <xf numFmtId="0" fontId="4" fillId="11" borderId="8" xfId="0" applyFont="1" applyFill="1" applyBorder="1" applyAlignment="1">
      <alignment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" fontId="0" fillId="12" borderId="5" xfId="0" applyNumberFormat="1" applyFill="1" applyBorder="1" applyAlignment="1">
      <alignment horizontal="center" vertical="center"/>
    </xf>
    <xf numFmtId="49" fontId="0" fillId="13" borderId="5" xfId="0" applyNumberFormat="1" applyFill="1" applyBorder="1" applyAlignment="1">
      <alignment horizontal="center" vertical="center"/>
    </xf>
    <xf numFmtId="1" fontId="0" fillId="13" borderId="5" xfId="0" applyNumberFormat="1" applyFill="1" applyBorder="1" applyAlignment="1">
      <alignment horizontal="center" vertical="center"/>
    </xf>
    <xf numFmtId="1" fontId="0" fillId="14" borderId="5" xfId="0" applyNumberFormat="1" applyFill="1" applyBorder="1" applyAlignment="1">
      <alignment horizontal="center" vertical="center"/>
    </xf>
    <xf numFmtId="49" fontId="0" fillId="14" borderId="5" xfId="0" applyNumberForma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/>
    </xf>
    <xf numFmtId="1" fontId="2" fillId="1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5" xfId="0" applyFill="1" applyBorder="1"/>
    <xf numFmtId="0" fontId="0" fillId="6" borderId="5" xfId="0" applyFill="1" applyBorder="1" applyAlignment="1">
      <alignment horizontal="right"/>
    </xf>
    <xf numFmtId="0" fontId="0" fillId="3" borderId="5" xfId="0" applyFill="1" applyBorder="1"/>
    <xf numFmtId="0" fontId="0" fillId="7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right"/>
    </xf>
    <xf numFmtId="0" fontId="0" fillId="12" borderId="5" xfId="0" applyFill="1" applyBorder="1" applyAlignment="1">
      <alignment horizontal="center" vertical="center"/>
    </xf>
    <xf numFmtId="49" fontId="2" fillId="13" borderId="5" xfId="0" applyNumberFormat="1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49" fontId="2" fillId="16" borderId="5" xfId="0" applyNumberFormat="1" applyFont="1" applyFill="1" applyBorder="1" applyAlignment="1">
      <alignment horizontal="center" vertical="center"/>
    </xf>
    <xf numFmtId="49" fontId="2" fillId="14" borderId="5" xfId="0" applyNumberFormat="1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0" fillId="0" borderId="13" xfId="0" applyBorder="1"/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19" borderId="13" xfId="0" applyFont="1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20" borderId="13" xfId="0" applyFont="1" applyFill="1" applyBorder="1" applyAlignment="1">
      <alignment horizontal="center"/>
    </xf>
    <xf numFmtId="0" fontId="6" fillId="15" borderId="13" xfId="0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7" fillId="19" borderId="13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left"/>
    </xf>
    <xf numFmtId="1" fontId="0" fillId="20" borderId="17" xfId="0" applyNumberFormat="1" applyFill="1" applyBorder="1"/>
    <xf numFmtId="1" fontId="0" fillId="15" borderId="17" xfId="0" applyNumberFormat="1" applyFill="1" applyBorder="1"/>
    <xf numFmtId="1" fontId="0" fillId="15" borderId="18" xfId="0" applyNumberFormat="1" applyFill="1" applyBorder="1"/>
    <xf numFmtId="1" fontId="2" fillId="19" borderId="13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5" xfId="0" applyBorder="1" applyAlignment="1">
      <alignment horizontal="left"/>
    </xf>
    <xf numFmtId="1" fontId="0" fillId="20" borderId="5" xfId="0" applyNumberFormat="1" applyFill="1" applyBorder="1"/>
    <xf numFmtId="1" fontId="0" fillId="15" borderId="5" xfId="0" applyNumberFormat="1" applyFill="1" applyBorder="1"/>
    <xf numFmtId="1" fontId="0" fillId="15" borderId="6" xfId="0" applyNumberFormat="1" applyFill="1" applyBorder="1"/>
    <xf numFmtId="0" fontId="0" fillId="0" borderId="5" xfId="0" applyBorder="1" applyAlignment="1">
      <alignment horizontal="center"/>
    </xf>
    <xf numFmtId="0" fontId="0" fillId="17" borderId="5" xfId="0" applyFill="1" applyBorder="1" applyAlignment="1">
      <alignment horizontal="right"/>
    </xf>
    <xf numFmtId="0" fontId="6" fillId="15" borderId="5" xfId="0" applyFont="1" applyFill="1" applyBorder="1"/>
    <xf numFmtId="0" fontId="6" fillId="15" borderId="6" xfId="0" applyFont="1" applyFill="1" applyBorder="1"/>
    <xf numFmtId="0" fontId="0" fillId="20" borderId="5" xfId="0" applyFill="1" applyBorder="1" applyAlignment="1">
      <alignment horizontal="right"/>
    </xf>
    <xf numFmtId="0" fontId="6" fillId="15" borderId="5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0" fillId="0" borderId="20" xfId="0" applyBorder="1"/>
    <xf numFmtId="0" fontId="0" fillId="0" borderId="11" xfId="0" applyBorder="1" applyAlignment="1">
      <alignment horizontal="left"/>
    </xf>
    <xf numFmtId="1" fontId="0" fillId="20" borderId="11" xfId="0" applyNumberFormat="1" applyFill="1" applyBorder="1"/>
    <xf numFmtId="1" fontId="0" fillId="15" borderId="11" xfId="0" applyNumberFormat="1" applyFill="1" applyBorder="1"/>
    <xf numFmtId="1" fontId="0" fillId="15" borderId="1" xfId="0" applyNumberFormat="1" applyFill="1" applyBorder="1"/>
    <xf numFmtId="0" fontId="0" fillId="0" borderId="5" xfId="0" applyBorder="1"/>
    <xf numFmtId="1" fontId="2" fillId="19" borderId="21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8" xfId="0" applyBorder="1"/>
    <xf numFmtId="0" fontId="0" fillId="0" borderId="9" xfId="0" applyBorder="1"/>
    <xf numFmtId="0" fontId="6" fillId="17" borderId="13" xfId="0" applyFont="1" applyFill="1" applyBorder="1" applyAlignment="1">
      <alignment horizontal="center"/>
    </xf>
    <xf numFmtId="0" fontId="6" fillId="18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H4" sqref="H4"/>
    </sheetView>
  </sheetViews>
  <sheetFormatPr defaultColWidth="9" defaultRowHeight="15"/>
  <cols>
    <col min="2" max="2" width="17.7109375" customWidth="1"/>
    <col min="3" max="3" width="12.7109375" customWidth="1"/>
  </cols>
  <sheetData>
    <row r="2" spans="1:9">
      <c r="A2" s="55"/>
      <c r="B2" s="56" t="s">
        <v>0</v>
      </c>
      <c r="C2" s="57" t="s">
        <v>1</v>
      </c>
      <c r="D2" s="94" t="s">
        <v>2</v>
      </c>
      <c r="E2" s="94"/>
      <c r="F2" s="95" t="s">
        <v>3</v>
      </c>
      <c r="G2" s="95"/>
      <c r="H2" s="58" t="s">
        <v>4</v>
      </c>
      <c r="I2" s="55"/>
    </row>
    <row r="3" spans="1:9">
      <c r="A3" s="55"/>
      <c r="B3" s="59"/>
      <c r="C3" s="60"/>
      <c r="D3" s="61" t="s">
        <v>5</v>
      </c>
      <c r="E3" s="61" t="s">
        <v>6</v>
      </c>
      <c r="F3" s="62" t="s">
        <v>5</v>
      </c>
      <c r="G3" s="63" t="s">
        <v>6</v>
      </c>
      <c r="H3" s="64" t="s">
        <v>6</v>
      </c>
      <c r="I3" s="90"/>
    </row>
    <row r="4" spans="1:9">
      <c r="A4" s="65">
        <v>1</v>
      </c>
      <c r="B4" s="66" t="s">
        <v>7</v>
      </c>
      <c r="C4" s="66" t="s">
        <v>8</v>
      </c>
      <c r="D4" s="67">
        <v>1</v>
      </c>
      <c r="E4" s="67">
        <v>200</v>
      </c>
      <c r="F4" s="68">
        <v>1</v>
      </c>
      <c r="G4" s="69">
        <v>180</v>
      </c>
      <c r="H4" s="70">
        <f t="shared" ref="H4:H43" si="0">E4+G4</f>
        <v>380</v>
      </c>
      <c r="I4" s="91"/>
    </row>
    <row r="5" spans="1:9">
      <c r="A5" s="71">
        <f t="shared" ref="A5:A43" si="1">A4+1</f>
        <v>2</v>
      </c>
      <c r="B5" s="72" t="s">
        <v>9</v>
      </c>
      <c r="C5" s="72" t="s">
        <v>10</v>
      </c>
      <c r="D5" s="73">
        <v>3</v>
      </c>
      <c r="E5" s="73">
        <v>130</v>
      </c>
      <c r="F5" s="74">
        <v>3</v>
      </c>
      <c r="G5" s="75">
        <v>125</v>
      </c>
      <c r="H5" s="70">
        <f t="shared" si="0"/>
        <v>255</v>
      </c>
      <c r="I5" s="92"/>
    </row>
    <row r="6" spans="1:9">
      <c r="A6" s="71">
        <f t="shared" si="1"/>
        <v>3</v>
      </c>
      <c r="B6" s="72" t="s">
        <v>11</v>
      </c>
      <c r="C6" s="72" t="s">
        <v>12</v>
      </c>
      <c r="D6" s="73">
        <v>3</v>
      </c>
      <c r="E6" s="73">
        <v>130</v>
      </c>
      <c r="F6" s="74">
        <v>5</v>
      </c>
      <c r="G6" s="75">
        <v>100</v>
      </c>
      <c r="H6" s="70">
        <f t="shared" si="0"/>
        <v>230</v>
      </c>
      <c r="I6" s="92"/>
    </row>
    <row r="7" spans="1:9">
      <c r="A7" s="71">
        <f t="shared" si="1"/>
        <v>4</v>
      </c>
      <c r="B7" s="72" t="s">
        <v>13</v>
      </c>
      <c r="C7" s="72" t="s">
        <v>14</v>
      </c>
      <c r="D7" s="73">
        <v>5</v>
      </c>
      <c r="E7" s="73">
        <v>100</v>
      </c>
      <c r="F7" s="74">
        <v>4</v>
      </c>
      <c r="G7" s="75">
        <v>110</v>
      </c>
      <c r="H7" s="70">
        <f t="shared" si="0"/>
        <v>210</v>
      </c>
      <c r="I7" s="92"/>
    </row>
    <row r="8" spans="1:9">
      <c r="A8" s="71">
        <f t="shared" si="1"/>
        <v>5</v>
      </c>
      <c r="B8" s="72" t="s">
        <v>15</v>
      </c>
      <c r="C8" s="72" t="s">
        <v>14</v>
      </c>
      <c r="D8" s="73">
        <v>5</v>
      </c>
      <c r="E8" s="73">
        <v>100</v>
      </c>
      <c r="F8" s="74">
        <v>6</v>
      </c>
      <c r="G8" s="75">
        <v>95</v>
      </c>
      <c r="H8" s="70">
        <f t="shared" si="0"/>
        <v>195</v>
      </c>
      <c r="I8" s="92"/>
    </row>
    <row r="9" spans="1:9">
      <c r="A9" s="71">
        <f t="shared" si="1"/>
        <v>6</v>
      </c>
      <c r="B9" s="72" t="s">
        <v>16</v>
      </c>
      <c r="C9" s="72" t="s">
        <v>17</v>
      </c>
      <c r="D9" s="73">
        <v>9</v>
      </c>
      <c r="E9" s="73">
        <v>70</v>
      </c>
      <c r="F9" s="74">
        <v>9</v>
      </c>
      <c r="G9" s="75">
        <v>80</v>
      </c>
      <c r="H9" s="70">
        <f t="shared" si="0"/>
        <v>150</v>
      </c>
      <c r="I9" s="92"/>
    </row>
    <row r="10" spans="1:9">
      <c r="A10" s="71">
        <f t="shared" si="1"/>
        <v>7</v>
      </c>
      <c r="B10" s="72" t="s">
        <v>18</v>
      </c>
      <c r="C10" s="72" t="s">
        <v>17</v>
      </c>
      <c r="D10" s="73">
        <v>9</v>
      </c>
      <c r="E10" s="73">
        <v>70</v>
      </c>
      <c r="F10" s="74">
        <v>10</v>
      </c>
      <c r="G10" s="75">
        <v>75</v>
      </c>
      <c r="H10" s="70">
        <f t="shared" si="0"/>
        <v>145</v>
      </c>
      <c r="I10" s="92"/>
    </row>
    <row r="11" spans="1:9">
      <c r="A11" s="71">
        <f t="shared" si="1"/>
        <v>8</v>
      </c>
      <c r="B11" s="72" t="s">
        <v>19</v>
      </c>
      <c r="C11" s="72" t="s">
        <v>17</v>
      </c>
      <c r="D11" s="73">
        <v>17</v>
      </c>
      <c r="E11" s="73">
        <v>40</v>
      </c>
      <c r="F11" s="74">
        <v>7</v>
      </c>
      <c r="G11" s="75">
        <v>90</v>
      </c>
      <c r="H11" s="70">
        <f t="shared" si="0"/>
        <v>130</v>
      </c>
      <c r="I11" s="92"/>
    </row>
    <row r="12" spans="1:9">
      <c r="A12" s="71">
        <f t="shared" si="1"/>
        <v>9</v>
      </c>
      <c r="B12" s="72" t="s">
        <v>20</v>
      </c>
      <c r="C12" s="72" t="s">
        <v>14</v>
      </c>
      <c r="D12" s="73">
        <v>17</v>
      </c>
      <c r="E12" s="73">
        <v>40</v>
      </c>
      <c r="F12" s="74">
        <v>8</v>
      </c>
      <c r="G12" s="75">
        <v>85</v>
      </c>
      <c r="H12" s="70">
        <f t="shared" si="0"/>
        <v>125</v>
      </c>
      <c r="I12" s="92"/>
    </row>
    <row r="13" spans="1:9">
      <c r="A13" s="71">
        <f t="shared" si="1"/>
        <v>10</v>
      </c>
      <c r="B13" s="72" t="s">
        <v>21</v>
      </c>
      <c r="C13" s="76"/>
      <c r="D13" s="73">
        <v>5</v>
      </c>
      <c r="E13" s="73">
        <v>100</v>
      </c>
      <c r="F13" s="74"/>
      <c r="G13" s="75"/>
      <c r="H13" s="70">
        <f t="shared" si="0"/>
        <v>100</v>
      </c>
      <c r="I13" s="92"/>
    </row>
    <row r="14" spans="1:9">
      <c r="A14" s="71">
        <f t="shared" si="1"/>
        <v>11</v>
      </c>
      <c r="B14" s="72" t="s">
        <v>22</v>
      </c>
      <c r="C14" s="72" t="s">
        <v>23</v>
      </c>
      <c r="D14" s="73"/>
      <c r="E14" s="73"/>
      <c r="F14" s="74">
        <v>11</v>
      </c>
      <c r="G14" s="75">
        <v>70</v>
      </c>
      <c r="H14" s="70">
        <f t="shared" si="0"/>
        <v>70</v>
      </c>
      <c r="I14" s="92"/>
    </row>
    <row r="15" spans="1:9">
      <c r="A15" s="71">
        <f t="shared" si="1"/>
        <v>12</v>
      </c>
      <c r="B15" s="72" t="s">
        <v>24</v>
      </c>
      <c r="C15" s="72" t="s">
        <v>14</v>
      </c>
      <c r="D15" s="73">
        <v>9</v>
      </c>
      <c r="E15" s="73">
        <v>70</v>
      </c>
      <c r="F15" s="74"/>
      <c r="G15" s="75"/>
      <c r="H15" s="70">
        <f t="shared" si="0"/>
        <v>70</v>
      </c>
      <c r="I15" s="92"/>
    </row>
    <row r="16" spans="1:9">
      <c r="A16" s="71">
        <f t="shared" si="1"/>
        <v>13</v>
      </c>
      <c r="B16" s="72" t="s">
        <v>25</v>
      </c>
      <c r="C16" s="72" t="s">
        <v>17</v>
      </c>
      <c r="D16" s="73">
        <v>9</v>
      </c>
      <c r="E16" s="73">
        <v>70</v>
      </c>
      <c r="F16" s="74"/>
      <c r="G16" s="75"/>
      <c r="H16" s="70">
        <f t="shared" si="0"/>
        <v>70</v>
      </c>
      <c r="I16" s="92"/>
    </row>
    <row r="17" spans="1:9">
      <c r="A17" s="71">
        <f t="shared" si="1"/>
        <v>14</v>
      </c>
      <c r="B17" s="72" t="s">
        <v>26</v>
      </c>
      <c r="C17" s="72" t="s">
        <v>8</v>
      </c>
      <c r="D17" s="73"/>
      <c r="E17" s="73"/>
      <c r="F17" s="74">
        <v>12</v>
      </c>
      <c r="G17" s="75">
        <v>65</v>
      </c>
      <c r="H17" s="70">
        <f t="shared" si="0"/>
        <v>65</v>
      </c>
      <c r="I17" s="92"/>
    </row>
    <row r="18" spans="1:9">
      <c r="A18" s="71">
        <f t="shared" si="1"/>
        <v>15</v>
      </c>
      <c r="B18" s="72" t="s">
        <v>27</v>
      </c>
      <c r="C18" s="72" t="s">
        <v>10</v>
      </c>
      <c r="D18" s="77">
        <v>17</v>
      </c>
      <c r="E18" s="77">
        <v>40</v>
      </c>
      <c r="F18" s="78"/>
      <c r="G18" s="79"/>
      <c r="H18" s="70">
        <f t="shared" si="0"/>
        <v>40</v>
      </c>
      <c r="I18" s="92"/>
    </row>
    <row r="19" spans="1:9">
      <c r="A19" s="71">
        <f t="shared" si="1"/>
        <v>16</v>
      </c>
      <c r="B19" s="72" t="s">
        <v>28</v>
      </c>
      <c r="C19" s="76"/>
      <c r="D19" s="80">
        <v>17</v>
      </c>
      <c r="E19" s="80">
        <v>40</v>
      </c>
      <c r="F19" s="81"/>
      <c r="G19" s="82"/>
      <c r="H19" s="70">
        <f t="shared" si="0"/>
        <v>40</v>
      </c>
      <c r="I19" s="92"/>
    </row>
    <row r="20" spans="1:9">
      <c r="A20" s="71">
        <f t="shared" si="1"/>
        <v>17</v>
      </c>
      <c r="B20" s="72" t="s">
        <v>29</v>
      </c>
      <c r="C20" s="72" t="s">
        <v>12</v>
      </c>
      <c r="D20" s="73">
        <v>17</v>
      </c>
      <c r="E20" s="73">
        <v>40</v>
      </c>
      <c r="F20" s="74"/>
      <c r="G20" s="75"/>
      <c r="H20" s="70">
        <f t="shared" si="0"/>
        <v>40</v>
      </c>
      <c r="I20" s="92"/>
    </row>
    <row r="21" spans="1:9">
      <c r="A21" s="71">
        <f t="shared" si="1"/>
        <v>18</v>
      </c>
      <c r="B21" s="72" t="s">
        <v>30</v>
      </c>
      <c r="C21" s="72"/>
      <c r="D21" s="73">
        <v>17</v>
      </c>
      <c r="E21" s="73">
        <v>40</v>
      </c>
      <c r="F21" s="74"/>
      <c r="G21" s="75"/>
      <c r="H21" s="70">
        <f t="shared" si="0"/>
        <v>40</v>
      </c>
      <c r="I21" s="92"/>
    </row>
    <row r="22" spans="1:9">
      <c r="A22" s="71">
        <f t="shared" si="1"/>
        <v>19</v>
      </c>
      <c r="B22" s="72" t="s">
        <v>31</v>
      </c>
      <c r="C22" s="72"/>
      <c r="D22" s="73">
        <v>17</v>
      </c>
      <c r="E22" s="73">
        <v>40</v>
      </c>
      <c r="F22" s="74"/>
      <c r="G22" s="75"/>
      <c r="H22" s="70">
        <f t="shared" si="0"/>
        <v>40</v>
      </c>
      <c r="I22" s="92"/>
    </row>
    <row r="23" spans="1:9">
      <c r="A23" s="83">
        <f t="shared" si="1"/>
        <v>20</v>
      </c>
      <c r="B23" s="84" t="s">
        <v>32</v>
      </c>
      <c r="C23" s="84" t="s">
        <v>12</v>
      </c>
      <c r="D23" s="85">
        <v>17</v>
      </c>
      <c r="E23" s="85">
        <v>40</v>
      </c>
      <c r="F23" s="86"/>
      <c r="G23" s="87"/>
      <c r="H23" s="70">
        <f t="shared" si="0"/>
        <v>40</v>
      </c>
      <c r="I23" s="93"/>
    </row>
    <row r="24" spans="1:9">
      <c r="A24" s="88">
        <f t="shared" si="1"/>
        <v>21</v>
      </c>
      <c r="B24" s="72" t="s">
        <v>33</v>
      </c>
      <c r="C24" s="72"/>
      <c r="D24" s="73">
        <v>17</v>
      </c>
      <c r="E24" s="73">
        <v>40</v>
      </c>
      <c r="F24" s="74"/>
      <c r="G24" s="75"/>
      <c r="H24" s="70">
        <f t="shared" si="0"/>
        <v>40</v>
      </c>
      <c r="I24" s="92"/>
    </row>
    <row r="25" spans="1:9">
      <c r="A25" s="88">
        <f t="shared" si="1"/>
        <v>22</v>
      </c>
      <c r="B25" s="72" t="s">
        <v>34</v>
      </c>
      <c r="C25" s="72" t="s">
        <v>8</v>
      </c>
      <c r="D25" s="73">
        <v>17</v>
      </c>
      <c r="E25" s="73">
        <v>40</v>
      </c>
      <c r="F25" s="74"/>
      <c r="G25" s="75"/>
      <c r="H25" s="70">
        <f t="shared" si="0"/>
        <v>40</v>
      </c>
      <c r="I25" s="92"/>
    </row>
    <row r="26" spans="1:9">
      <c r="A26" s="88">
        <f t="shared" si="1"/>
        <v>23</v>
      </c>
      <c r="B26" s="72" t="s">
        <v>35</v>
      </c>
      <c r="C26" s="72" t="s">
        <v>36</v>
      </c>
      <c r="D26" s="73"/>
      <c r="E26" s="73"/>
      <c r="F26" s="74"/>
      <c r="G26" s="75"/>
      <c r="H26" s="70">
        <f t="shared" si="0"/>
        <v>0</v>
      </c>
      <c r="I26" s="92"/>
    </row>
    <row r="27" spans="1:9">
      <c r="A27" s="88">
        <f t="shared" si="1"/>
        <v>24</v>
      </c>
      <c r="B27" s="72" t="s">
        <v>37</v>
      </c>
      <c r="C27" s="72" t="s">
        <v>38</v>
      </c>
      <c r="D27" s="73"/>
      <c r="E27" s="73"/>
      <c r="F27" s="74"/>
      <c r="G27" s="75"/>
      <c r="H27" s="70">
        <f t="shared" si="0"/>
        <v>0</v>
      </c>
      <c r="I27" s="92"/>
    </row>
    <row r="28" spans="1:9">
      <c r="A28" s="88">
        <f t="shared" si="1"/>
        <v>25</v>
      </c>
      <c r="B28" s="72" t="s">
        <v>39</v>
      </c>
      <c r="C28" s="72" t="s">
        <v>10</v>
      </c>
      <c r="D28" s="73"/>
      <c r="E28" s="73"/>
      <c r="F28" s="74"/>
      <c r="G28" s="75"/>
      <c r="H28" s="70">
        <f t="shared" si="0"/>
        <v>0</v>
      </c>
      <c r="I28" s="92"/>
    </row>
    <row r="29" spans="1:9">
      <c r="A29" s="88">
        <f t="shared" si="1"/>
        <v>26</v>
      </c>
      <c r="B29" s="72" t="s">
        <v>40</v>
      </c>
      <c r="C29" s="72" t="s">
        <v>8</v>
      </c>
      <c r="D29" s="73"/>
      <c r="E29" s="73"/>
      <c r="F29" s="74"/>
      <c r="G29" s="75"/>
      <c r="H29" s="70">
        <f t="shared" si="0"/>
        <v>0</v>
      </c>
      <c r="I29" s="92"/>
    </row>
    <row r="30" spans="1:9">
      <c r="A30" s="88">
        <f t="shared" si="1"/>
        <v>27</v>
      </c>
      <c r="B30" s="72" t="s">
        <v>41</v>
      </c>
      <c r="C30" s="72" t="s">
        <v>23</v>
      </c>
      <c r="D30" s="73"/>
      <c r="E30" s="73"/>
      <c r="F30" s="74"/>
      <c r="G30" s="75"/>
      <c r="H30" s="89">
        <f t="shared" si="0"/>
        <v>0</v>
      </c>
      <c r="I30" s="92"/>
    </row>
    <row r="31" spans="1:9">
      <c r="A31" s="88">
        <f t="shared" si="1"/>
        <v>28</v>
      </c>
      <c r="B31" s="72" t="s">
        <v>42</v>
      </c>
      <c r="C31" s="72" t="s">
        <v>23</v>
      </c>
      <c r="D31" s="73"/>
      <c r="E31" s="73"/>
      <c r="F31" s="74"/>
      <c r="G31" s="75"/>
      <c r="H31" s="89">
        <f t="shared" si="0"/>
        <v>0</v>
      </c>
      <c r="I31" s="92"/>
    </row>
    <row r="32" spans="1:9">
      <c r="A32" s="88">
        <f t="shared" si="1"/>
        <v>29</v>
      </c>
      <c r="B32" s="72" t="s">
        <v>43</v>
      </c>
      <c r="C32" s="72" t="s">
        <v>44</v>
      </c>
      <c r="D32" s="73"/>
      <c r="E32" s="73"/>
      <c r="F32" s="74"/>
      <c r="G32" s="75"/>
      <c r="H32" s="89">
        <f t="shared" si="0"/>
        <v>0</v>
      </c>
      <c r="I32" s="92"/>
    </row>
    <row r="33" spans="1:9">
      <c r="A33" s="88">
        <f t="shared" si="1"/>
        <v>30</v>
      </c>
      <c r="B33" s="72" t="s">
        <v>45</v>
      </c>
      <c r="C33" s="72" t="s">
        <v>44</v>
      </c>
      <c r="D33" s="73"/>
      <c r="E33" s="73"/>
      <c r="F33" s="74"/>
      <c r="G33" s="75"/>
      <c r="H33" s="89">
        <f t="shared" si="0"/>
        <v>0</v>
      </c>
      <c r="I33" s="92"/>
    </row>
    <row r="34" spans="1:9">
      <c r="A34" s="88">
        <f t="shared" si="1"/>
        <v>31</v>
      </c>
      <c r="B34" s="72"/>
      <c r="C34" s="72"/>
      <c r="D34" s="73"/>
      <c r="E34" s="73"/>
      <c r="F34" s="74"/>
      <c r="G34" s="75"/>
      <c r="H34" s="89">
        <f t="shared" si="0"/>
        <v>0</v>
      </c>
      <c r="I34" s="92"/>
    </row>
    <row r="35" spans="1:9">
      <c r="A35" s="88">
        <f t="shared" si="1"/>
        <v>32</v>
      </c>
      <c r="B35" s="72"/>
      <c r="C35" s="72"/>
      <c r="D35" s="73"/>
      <c r="E35" s="73"/>
      <c r="F35" s="74"/>
      <c r="G35" s="75"/>
      <c r="H35" s="89">
        <f t="shared" si="0"/>
        <v>0</v>
      </c>
      <c r="I35" s="92"/>
    </row>
    <row r="36" spans="1:9">
      <c r="A36" s="88">
        <f t="shared" si="1"/>
        <v>33</v>
      </c>
      <c r="B36" s="72"/>
      <c r="C36" s="72"/>
      <c r="D36" s="73"/>
      <c r="E36" s="73"/>
      <c r="F36" s="74"/>
      <c r="G36" s="75"/>
      <c r="H36" s="89">
        <f t="shared" si="0"/>
        <v>0</v>
      </c>
      <c r="I36" s="92"/>
    </row>
    <row r="37" spans="1:9">
      <c r="A37" s="88">
        <f t="shared" si="1"/>
        <v>34</v>
      </c>
      <c r="B37" s="72"/>
      <c r="C37" s="72"/>
      <c r="D37" s="73"/>
      <c r="E37" s="73"/>
      <c r="F37" s="74"/>
      <c r="G37" s="75"/>
      <c r="H37" s="89">
        <f t="shared" si="0"/>
        <v>0</v>
      </c>
      <c r="I37" s="92"/>
    </row>
    <row r="38" spans="1:9">
      <c r="A38" s="88">
        <f t="shared" si="1"/>
        <v>35</v>
      </c>
      <c r="B38" s="72"/>
      <c r="C38" s="72"/>
      <c r="D38" s="73"/>
      <c r="E38" s="73"/>
      <c r="F38" s="74"/>
      <c r="G38" s="75"/>
      <c r="H38" s="89">
        <f t="shared" si="0"/>
        <v>0</v>
      </c>
      <c r="I38" s="92"/>
    </row>
    <row r="39" spans="1:9">
      <c r="A39" s="88">
        <f t="shared" si="1"/>
        <v>36</v>
      </c>
      <c r="B39" s="72"/>
      <c r="C39" s="72"/>
      <c r="D39" s="73"/>
      <c r="E39" s="73"/>
      <c r="F39" s="74"/>
      <c r="G39" s="75"/>
      <c r="H39" s="89">
        <f t="shared" si="0"/>
        <v>0</v>
      </c>
      <c r="I39" s="92"/>
    </row>
    <row r="40" spans="1:9">
      <c r="A40" s="88">
        <f t="shared" si="1"/>
        <v>37</v>
      </c>
      <c r="B40" s="72"/>
      <c r="C40" s="72"/>
      <c r="D40" s="73"/>
      <c r="E40" s="73"/>
      <c r="F40" s="74"/>
      <c r="G40" s="75"/>
      <c r="H40" s="89">
        <f t="shared" si="0"/>
        <v>0</v>
      </c>
      <c r="I40" s="92"/>
    </row>
    <row r="41" spans="1:9">
      <c r="A41" s="88">
        <f t="shared" si="1"/>
        <v>38</v>
      </c>
      <c r="B41" s="72"/>
      <c r="C41" s="72"/>
      <c r="D41" s="73"/>
      <c r="E41" s="73"/>
      <c r="F41" s="74"/>
      <c r="G41" s="75"/>
      <c r="H41" s="89">
        <f t="shared" si="0"/>
        <v>0</v>
      </c>
      <c r="I41" s="92"/>
    </row>
    <row r="42" spans="1:9">
      <c r="A42" s="88">
        <f t="shared" si="1"/>
        <v>39</v>
      </c>
      <c r="B42" s="72"/>
      <c r="C42" s="72"/>
      <c r="D42" s="73"/>
      <c r="E42" s="73"/>
      <c r="F42" s="74"/>
      <c r="G42" s="75"/>
      <c r="H42" s="89">
        <f t="shared" si="0"/>
        <v>0</v>
      </c>
      <c r="I42" s="92"/>
    </row>
    <row r="43" spans="1:9">
      <c r="A43" s="88">
        <f t="shared" si="1"/>
        <v>40</v>
      </c>
      <c r="B43" s="72"/>
      <c r="C43" s="72"/>
      <c r="D43" s="73"/>
      <c r="E43" s="73"/>
      <c r="F43" s="74"/>
      <c r="G43" s="75"/>
      <c r="H43" s="89">
        <f t="shared" si="0"/>
        <v>0</v>
      </c>
      <c r="I43" s="92"/>
    </row>
  </sheetData>
  <autoFilter ref="H3:H43">
    <sortState ref="H3:H43">
      <sortCondition descending="1" ref="H3:H36"/>
    </sortState>
  </autoFilter>
  <sortState ref="B4:H26">
    <sortCondition descending="1" ref="H4:H26"/>
  </sortState>
  <mergeCells count="2">
    <mergeCell ref="D2:E2"/>
    <mergeCell ref="F2:G2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M5" sqref="M5"/>
    </sheetView>
  </sheetViews>
  <sheetFormatPr defaultColWidth="9" defaultRowHeight="15"/>
  <cols>
    <col min="1" max="2" width="9" style="41"/>
    <col min="3" max="3" width="20.42578125" customWidth="1"/>
    <col min="4" max="4" width="10.42578125" customWidth="1"/>
    <col min="5" max="6" width="9" style="41" customWidth="1"/>
    <col min="7" max="8" width="9" style="41"/>
    <col min="9" max="10" width="8.7109375" style="41"/>
    <col min="11" max="11" width="9" style="50"/>
    <col min="12" max="13" width="9" style="41"/>
  </cols>
  <sheetData>
    <row r="1" spans="1:13" ht="15" customHeight="1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43.5" customHeight="1">
      <c r="A3" s="102" t="s">
        <v>47</v>
      </c>
      <c r="B3" s="103" t="s">
        <v>48</v>
      </c>
      <c r="C3" s="103" t="s">
        <v>0</v>
      </c>
      <c r="D3" s="103" t="s">
        <v>1</v>
      </c>
      <c r="E3" s="97" t="s">
        <v>49</v>
      </c>
      <c r="F3" s="98"/>
      <c r="G3" s="99" t="s">
        <v>50</v>
      </c>
      <c r="H3" s="99"/>
      <c r="I3" s="100" t="s">
        <v>2</v>
      </c>
      <c r="J3" s="100"/>
      <c r="K3" s="101" t="s">
        <v>51</v>
      </c>
      <c r="L3" s="101"/>
      <c r="M3" s="39" t="s">
        <v>4</v>
      </c>
    </row>
    <row r="4" spans="1:13" ht="14.25" customHeight="1">
      <c r="A4" s="103"/>
      <c r="B4" s="103"/>
      <c r="C4" s="103"/>
      <c r="D4" s="103"/>
      <c r="E4" s="14" t="s">
        <v>6</v>
      </c>
      <c r="F4" s="15">
        <v>0.2</v>
      </c>
      <c r="G4" s="29" t="s">
        <v>5</v>
      </c>
      <c r="H4" s="29" t="s">
        <v>6</v>
      </c>
      <c r="I4" s="30" t="s">
        <v>5</v>
      </c>
      <c r="J4" s="30" t="s">
        <v>6</v>
      </c>
      <c r="K4" s="52" t="s">
        <v>5</v>
      </c>
      <c r="L4" s="51" t="s">
        <v>6</v>
      </c>
      <c r="M4" s="39" t="s">
        <v>6</v>
      </c>
    </row>
    <row r="5" spans="1:13" ht="14.25" customHeight="1">
      <c r="A5" s="18">
        <f t="shared" ref="A5:A36" si="0">A4+1</f>
        <v>1</v>
      </c>
      <c r="B5" s="18"/>
      <c r="C5" s="19" t="s">
        <v>25</v>
      </c>
      <c r="D5" s="19" t="s">
        <v>17</v>
      </c>
      <c r="E5" s="45">
        <v>70</v>
      </c>
      <c r="F5" s="45">
        <f t="shared" ref="F5:F36" si="1">E5*20/100</f>
        <v>14</v>
      </c>
      <c r="G5" s="32">
        <v>2</v>
      </c>
      <c r="H5" s="32">
        <v>150</v>
      </c>
      <c r="I5" s="34"/>
      <c r="J5" s="34"/>
      <c r="K5" s="36">
        <v>2</v>
      </c>
      <c r="L5" s="35">
        <v>150</v>
      </c>
      <c r="M5" s="40">
        <f>F5+H5+L5</f>
        <v>314</v>
      </c>
    </row>
    <row r="6" spans="1:13" ht="14.25" customHeight="1">
      <c r="A6" s="18">
        <f t="shared" si="0"/>
        <v>2</v>
      </c>
      <c r="B6" s="18"/>
      <c r="C6" s="19" t="s">
        <v>19</v>
      </c>
      <c r="D6" s="19" t="s">
        <v>17</v>
      </c>
      <c r="E6" s="45">
        <v>130</v>
      </c>
      <c r="F6" s="45">
        <f t="shared" si="1"/>
        <v>26</v>
      </c>
      <c r="G6" s="32">
        <v>3</v>
      </c>
      <c r="H6" s="32">
        <v>125</v>
      </c>
      <c r="I6" s="34"/>
      <c r="J6" s="34"/>
      <c r="K6" s="36" t="s">
        <v>52</v>
      </c>
      <c r="L6" s="35">
        <v>90</v>
      </c>
      <c r="M6" s="40">
        <f>F6+H6+L6</f>
        <v>241</v>
      </c>
    </row>
    <row r="7" spans="1:13" ht="14.25" customHeight="1">
      <c r="A7" s="18">
        <f t="shared" si="0"/>
        <v>3</v>
      </c>
      <c r="B7" s="18"/>
      <c r="C7" s="19" t="s">
        <v>11</v>
      </c>
      <c r="D7" s="19" t="s">
        <v>12</v>
      </c>
      <c r="E7" s="45">
        <v>230</v>
      </c>
      <c r="F7" s="45">
        <f t="shared" si="1"/>
        <v>46</v>
      </c>
      <c r="G7" s="32">
        <v>1</v>
      </c>
      <c r="H7" s="32">
        <v>180</v>
      </c>
      <c r="I7" s="34"/>
      <c r="J7" s="34"/>
      <c r="K7" s="36"/>
      <c r="L7" s="35"/>
      <c r="M7" s="40">
        <f>F7+H7+J7+L7</f>
        <v>226</v>
      </c>
    </row>
    <row r="8" spans="1:13" ht="14.25" customHeight="1">
      <c r="A8" s="18">
        <f t="shared" si="0"/>
        <v>4</v>
      </c>
      <c r="B8" s="18"/>
      <c r="C8" s="19" t="s">
        <v>18</v>
      </c>
      <c r="D8" s="19" t="s">
        <v>17</v>
      </c>
      <c r="E8" s="45">
        <v>145</v>
      </c>
      <c r="F8" s="45">
        <f t="shared" si="1"/>
        <v>29</v>
      </c>
      <c r="G8" s="32">
        <v>4</v>
      </c>
      <c r="H8" s="32">
        <v>110</v>
      </c>
      <c r="I8" s="34"/>
      <c r="J8" s="34"/>
      <c r="K8" s="36"/>
      <c r="L8" s="35"/>
      <c r="M8" s="40">
        <f t="shared" ref="M8:M39" si="2">F8+H8+L8</f>
        <v>139</v>
      </c>
    </row>
    <row r="9" spans="1:13" ht="14.25" customHeight="1">
      <c r="A9" s="18">
        <f t="shared" si="0"/>
        <v>5</v>
      </c>
      <c r="B9" s="18"/>
      <c r="C9" s="19" t="s">
        <v>53</v>
      </c>
      <c r="D9" s="19" t="s">
        <v>23</v>
      </c>
      <c r="E9" s="45"/>
      <c r="F9" s="45">
        <f t="shared" si="1"/>
        <v>0</v>
      </c>
      <c r="G9" s="32">
        <v>5</v>
      </c>
      <c r="H9" s="32">
        <v>100</v>
      </c>
      <c r="I9" s="34"/>
      <c r="J9" s="34"/>
      <c r="K9" s="36"/>
      <c r="L9" s="35"/>
      <c r="M9" s="40">
        <f t="shared" si="2"/>
        <v>100</v>
      </c>
    </row>
    <row r="10" spans="1:13" ht="14.25" customHeight="1">
      <c r="A10" s="18">
        <f t="shared" si="0"/>
        <v>6</v>
      </c>
      <c r="B10" s="18"/>
      <c r="C10" s="19" t="s">
        <v>32</v>
      </c>
      <c r="D10" s="19" t="s">
        <v>12</v>
      </c>
      <c r="E10" s="45">
        <v>40</v>
      </c>
      <c r="F10" s="45">
        <f t="shared" si="1"/>
        <v>8</v>
      </c>
      <c r="G10" s="32">
        <v>7</v>
      </c>
      <c r="H10" s="32">
        <v>90</v>
      </c>
      <c r="I10" s="34"/>
      <c r="J10" s="34"/>
      <c r="K10" s="36"/>
      <c r="L10" s="35"/>
      <c r="M10" s="40">
        <f t="shared" si="2"/>
        <v>98</v>
      </c>
    </row>
    <row r="11" spans="1:13" ht="14.25" customHeight="1">
      <c r="A11" s="18">
        <f t="shared" si="0"/>
        <v>7</v>
      </c>
      <c r="B11" s="18"/>
      <c r="C11" s="19" t="s">
        <v>54</v>
      </c>
      <c r="D11" s="19" t="s">
        <v>17</v>
      </c>
      <c r="E11" s="45"/>
      <c r="F11" s="45">
        <f t="shared" si="1"/>
        <v>0</v>
      </c>
      <c r="G11" s="32">
        <v>6</v>
      </c>
      <c r="H11" s="32">
        <v>95</v>
      </c>
      <c r="I11" s="34"/>
      <c r="J11" s="34"/>
      <c r="K11" s="36"/>
      <c r="L11" s="35"/>
      <c r="M11" s="40">
        <f t="shared" si="2"/>
        <v>95</v>
      </c>
    </row>
    <row r="12" spans="1:13" ht="14.25" customHeight="1">
      <c r="A12" s="18">
        <f t="shared" si="0"/>
        <v>8</v>
      </c>
      <c r="B12" s="18"/>
      <c r="C12" s="19" t="s">
        <v>29</v>
      </c>
      <c r="D12" s="19" t="s">
        <v>12</v>
      </c>
      <c r="E12" s="45">
        <v>40</v>
      </c>
      <c r="F12" s="45">
        <f t="shared" si="1"/>
        <v>8</v>
      </c>
      <c r="G12" s="32">
        <v>8</v>
      </c>
      <c r="H12" s="32">
        <v>85</v>
      </c>
      <c r="I12" s="34"/>
      <c r="J12" s="34"/>
      <c r="K12" s="36"/>
      <c r="L12" s="35"/>
      <c r="M12" s="40">
        <f t="shared" si="2"/>
        <v>93</v>
      </c>
    </row>
    <row r="13" spans="1:13" ht="14.25" customHeight="1">
      <c r="A13" s="18">
        <f t="shared" si="0"/>
        <v>9</v>
      </c>
      <c r="B13" s="18"/>
      <c r="C13" s="19" t="s">
        <v>7</v>
      </c>
      <c r="D13" s="19" t="s">
        <v>8</v>
      </c>
      <c r="E13" s="45">
        <v>380</v>
      </c>
      <c r="F13" s="45">
        <f t="shared" si="1"/>
        <v>76</v>
      </c>
      <c r="G13" s="32"/>
      <c r="H13" s="32"/>
      <c r="I13" s="34"/>
      <c r="J13" s="34"/>
      <c r="K13" s="36"/>
      <c r="L13" s="35"/>
      <c r="M13" s="40">
        <f t="shared" si="2"/>
        <v>76</v>
      </c>
    </row>
    <row r="14" spans="1:13" ht="14.25" customHeight="1">
      <c r="A14" s="18">
        <f t="shared" si="0"/>
        <v>10</v>
      </c>
      <c r="B14" s="18"/>
      <c r="C14" s="19" t="s">
        <v>26</v>
      </c>
      <c r="D14" s="19" t="s">
        <v>8</v>
      </c>
      <c r="E14" s="45">
        <v>65</v>
      </c>
      <c r="F14" s="45">
        <f t="shared" si="1"/>
        <v>13</v>
      </c>
      <c r="G14" s="32"/>
      <c r="H14" s="32"/>
      <c r="I14" s="34"/>
      <c r="J14" s="34"/>
      <c r="K14" s="36" t="s">
        <v>55</v>
      </c>
      <c r="L14" s="35">
        <v>60</v>
      </c>
      <c r="M14" s="40">
        <f t="shared" si="2"/>
        <v>73</v>
      </c>
    </row>
    <row r="15" spans="1:13" ht="14.25" customHeight="1">
      <c r="A15" s="18">
        <f t="shared" si="0"/>
        <v>11</v>
      </c>
      <c r="B15" s="18"/>
      <c r="C15" s="19" t="s">
        <v>56</v>
      </c>
      <c r="D15" s="19" t="s">
        <v>12</v>
      </c>
      <c r="E15" s="45"/>
      <c r="F15" s="45">
        <f t="shared" si="1"/>
        <v>0</v>
      </c>
      <c r="G15" s="32"/>
      <c r="H15" s="32"/>
      <c r="I15" s="34"/>
      <c r="J15" s="34"/>
      <c r="K15" s="36" t="s">
        <v>55</v>
      </c>
      <c r="L15" s="35">
        <v>60</v>
      </c>
      <c r="M15" s="40">
        <f t="shared" si="2"/>
        <v>60</v>
      </c>
    </row>
    <row r="16" spans="1:13" ht="14.25" customHeight="1">
      <c r="A16" s="18">
        <f t="shared" si="0"/>
        <v>12</v>
      </c>
      <c r="B16" s="18"/>
      <c r="C16" s="19" t="s">
        <v>9</v>
      </c>
      <c r="D16" s="19" t="s">
        <v>10</v>
      </c>
      <c r="E16" s="45">
        <v>255</v>
      </c>
      <c r="F16" s="45">
        <f t="shared" si="1"/>
        <v>51</v>
      </c>
      <c r="G16" s="32"/>
      <c r="H16" s="32"/>
      <c r="I16" s="34"/>
      <c r="J16" s="34"/>
      <c r="K16" s="36"/>
      <c r="L16" s="35"/>
      <c r="M16" s="40">
        <f t="shared" si="2"/>
        <v>51</v>
      </c>
    </row>
    <row r="17" spans="1:13" ht="14.25" customHeight="1">
      <c r="A17" s="18">
        <f t="shared" si="0"/>
        <v>13</v>
      </c>
      <c r="B17" s="18"/>
      <c r="C17" s="19" t="s">
        <v>13</v>
      </c>
      <c r="D17" s="19" t="s">
        <v>14</v>
      </c>
      <c r="E17" s="45">
        <v>210</v>
      </c>
      <c r="F17" s="45">
        <f t="shared" si="1"/>
        <v>42</v>
      </c>
      <c r="G17" s="32"/>
      <c r="H17" s="32"/>
      <c r="I17" s="34"/>
      <c r="J17" s="34"/>
      <c r="K17" s="36"/>
      <c r="L17" s="35"/>
      <c r="M17" s="40">
        <f t="shared" si="2"/>
        <v>42</v>
      </c>
    </row>
    <row r="18" spans="1:13" ht="14.25" customHeight="1">
      <c r="A18" s="18">
        <f t="shared" si="0"/>
        <v>14</v>
      </c>
      <c r="B18" s="18"/>
      <c r="C18" s="19" t="s">
        <v>15</v>
      </c>
      <c r="D18" s="19" t="s">
        <v>14</v>
      </c>
      <c r="E18" s="45">
        <v>195</v>
      </c>
      <c r="F18" s="45">
        <f t="shared" si="1"/>
        <v>39</v>
      </c>
      <c r="G18" s="32"/>
      <c r="H18" s="32"/>
      <c r="I18" s="34"/>
      <c r="J18" s="34"/>
      <c r="K18" s="36"/>
      <c r="L18" s="35"/>
      <c r="M18" s="40">
        <f t="shared" si="2"/>
        <v>39</v>
      </c>
    </row>
    <row r="19" spans="1:13" ht="14.25" customHeight="1">
      <c r="A19" s="18">
        <f t="shared" si="0"/>
        <v>15</v>
      </c>
      <c r="B19" s="18"/>
      <c r="C19" s="19" t="s">
        <v>16</v>
      </c>
      <c r="D19" s="19" t="s">
        <v>17</v>
      </c>
      <c r="E19" s="45">
        <v>150</v>
      </c>
      <c r="F19" s="45">
        <f t="shared" si="1"/>
        <v>30</v>
      </c>
      <c r="G19" s="32"/>
      <c r="H19" s="32"/>
      <c r="I19" s="34"/>
      <c r="J19" s="34"/>
      <c r="K19" s="36"/>
      <c r="L19" s="35"/>
      <c r="M19" s="40">
        <f t="shared" si="2"/>
        <v>30</v>
      </c>
    </row>
    <row r="20" spans="1:13" ht="14.25" customHeight="1">
      <c r="A20" s="18">
        <f t="shared" si="0"/>
        <v>16</v>
      </c>
      <c r="B20" s="18"/>
      <c r="C20" s="19" t="s">
        <v>20</v>
      </c>
      <c r="D20" s="19" t="s">
        <v>14</v>
      </c>
      <c r="E20" s="45">
        <v>125</v>
      </c>
      <c r="F20" s="45">
        <f t="shared" si="1"/>
        <v>25</v>
      </c>
      <c r="G20" s="32"/>
      <c r="H20" s="32"/>
      <c r="I20" s="34"/>
      <c r="J20" s="34"/>
      <c r="K20" s="36"/>
      <c r="L20" s="35"/>
      <c r="M20" s="40">
        <f t="shared" si="2"/>
        <v>25</v>
      </c>
    </row>
    <row r="21" spans="1:13" ht="14.25" customHeight="1">
      <c r="A21" s="18">
        <f t="shared" si="0"/>
        <v>17</v>
      </c>
      <c r="B21" s="18"/>
      <c r="C21" s="19" t="s">
        <v>21</v>
      </c>
      <c r="D21" s="20"/>
      <c r="E21" s="45">
        <v>100</v>
      </c>
      <c r="F21" s="45">
        <f t="shared" si="1"/>
        <v>20</v>
      </c>
      <c r="G21" s="32"/>
      <c r="H21" s="32"/>
      <c r="I21" s="34"/>
      <c r="J21" s="34"/>
      <c r="K21" s="36"/>
      <c r="L21" s="35"/>
      <c r="M21" s="40">
        <f t="shared" si="2"/>
        <v>20</v>
      </c>
    </row>
    <row r="22" spans="1:13" ht="14.25" customHeight="1">
      <c r="A22" s="18">
        <f t="shared" si="0"/>
        <v>18</v>
      </c>
      <c r="B22" s="18"/>
      <c r="C22" s="19" t="s">
        <v>22</v>
      </c>
      <c r="D22" s="19" t="s">
        <v>23</v>
      </c>
      <c r="E22" s="45">
        <v>70</v>
      </c>
      <c r="F22" s="45">
        <f t="shared" si="1"/>
        <v>14</v>
      </c>
      <c r="G22" s="32"/>
      <c r="H22" s="32"/>
      <c r="I22" s="34"/>
      <c r="J22" s="34"/>
      <c r="K22" s="36"/>
      <c r="L22" s="35"/>
      <c r="M22" s="40">
        <f t="shared" si="2"/>
        <v>14</v>
      </c>
    </row>
    <row r="23" spans="1:13" ht="14.25" customHeight="1">
      <c r="A23" s="18">
        <f t="shared" si="0"/>
        <v>19</v>
      </c>
      <c r="B23" s="18"/>
      <c r="C23" s="19" t="s">
        <v>24</v>
      </c>
      <c r="D23" s="19" t="s">
        <v>14</v>
      </c>
      <c r="E23" s="45">
        <v>70</v>
      </c>
      <c r="F23" s="45">
        <f t="shared" si="1"/>
        <v>14</v>
      </c>
      <c r="G23" s="32"/>
      <c r="H23" s="32"/>
      <c r="I23" s="34"/>
      <c r="J23" s="34"/>
      <c r="K23" s="36"/>
      <c r="L23" s="35"/>
      <c r="M23" s="40">
        <f t="shared" si="2"/>
        <v>14</v>
      </c>
    </row>
    <row r="24" spans="1:13" ht="14.25" customHeight="1">
      <c r="A24" s="18">
        <f t="shared" si="0"/>
        <v>20</v>
      </c>
      <c r="B24" s="18"/>
      <c r="C24" s="19" t="s">
        <v>27</v>
      </c>
      <c r="D24" s="19" t="s">
        <v>10</v>
      </c>
      <c r="E24" s="45">
        <v>40</v>
      </c>
      <c r="F24" s="45">
        <f t="shared" si="1"/>
        <v>8</v>
      </c>
      <c r="G24" s="47"/>
      <c r="H24" s="47"/>
      <c r="I24" s="49"/>
      <c r="J24" s="49"/>
      <c r="K24" s="53"/>
      <c r="L24" s="54"/>
      <c r="M24" s="40">
        <f t="shared" si="2"/>
        <v>8</v>
      </c>
    </row>
    <row r="25" spans="1:13" ht="14.25" customHeight="1">
      <c r="A25" s="18">
        <f t="shared" si="0"/>
        <v>21</v>
      </c>
      <c r="B25" s="18"/>
      <c r="C25" s="19" t="s">
        <v>28</v>
      </c>
      <c r="D25" s="20"/>
      <c r="E25" s="45">
        <v>40</v>
      </c>
      <c r="F25" s="45">
        <f t="shared" si="1"/>
        <v>8</v>
      </c>
      <c r="G25" s="47"/>
      <c r="H25" s="47"/>
      <c r="I25" s="49"/>
      <c r="J25" s="49"/>
      <c r="K25" s="53"/>
      <c r="L25" s="54"/>
      <c r="M25" s="40">
        <f t="shared" si="2"/>
        <v>8</v>
      </c>
    </row>
    <row r="26" spans="1:13" ht="14.25" customHeight="1">
      <c r="A26" s="18">
        <f t="shared" si="0"/>
        <v>22</v>
      </c>
      <c r="B26" s="18"/>
      <c r="C26" s="19" t="s">
        <v>30</v>
      </c>
      <c r="D26" s="19"/>
      <c r="E26" s="45">
        <v>40</v>
      </c>
      <c r="F26" s="45">
        <f t="shared" si="1"/>
        <v>8</v>
      </c>
      <c r="G26" s="32"/>
      <c r="H26" s="32"/>
      <c r="I26" s="34"/>
      <c r="J26" s="34"/>
      <c r="K26" s="36"/>
      <c r="L26" s="35"/>
      <c r="M26" s="40">
        <f t="shared" si="2"/>
        <v>8</v>
      </c>
    </row>
    <row r="27" spans="1:13" ht="14.25" customHeight="1">
      <c r="A27" s="18">
        <f t="shared" si="0"/>
        <v>23</v>
      </c>
      <c r="B27" s="18"/>
      <c r="C27" s="19" t="s">
        <v>31</v>
      </c>
      <c r="D27" s="19"/>
      <c r="E27" s="45">
        <v>40</v>
      </c>
      <c r="F27" s="45">
        <f t="shared" si="1"/>
        <v>8</v>
      </c>
      <c r="G27" s="32"/>
      <c r="H27" s="32"/>
      <c r="I27" s="34"/>
      <c r="J27" s="34"/>
      <c r="K27" s="36"/>
      <c r="L27" s="35"/>
      <c r="M27" s="40">
        <f t="shared" si="2"/>
        <v>8</v>
      </c>
    </row>
    <row r="28" spans="1:13" ht="14.25" customHeight="1">
      <c r="A28" s="18">
        <f t="shared" si="0"/>
        <v>24</v>
      </c>
      <c r="B28" s="18"/>
      <c r="C28" s="19" t="s">
        <v>33</v>
      </c>
      <c r="D28" s="19"/>
      <c r="E28" s="45">
        <v>40</v>
      </c>
      <c r="F28" s="45">
        <f t="shared" si="1"/>
        <v>8</v>
      </c>
      <c r="G28" s="32"/>
      <c r="H28" s="32"/>
      <c r="I28" s="34"/>
      <c r="J28" s="34"/>
      <c r="K28" s="36"/>
      <c r="L28" s="35"/>
      <c r="M28" s="40">
        <f t="shared" si="2"/>
        <v>8</v>
      </c>
    </row>
    <row r="29" spans="1:13" ht="14.25" customHeight="1">
      <c r="A29" s="18">
        <f t="shared" si="0"/>
        <v>25</v>
      </c>
      <c r="B29" s="18"/>
      <c r="C29" s="19" t="s">
        <v>34</v>
      </c>
      <c r="D29" s="19" t="s">
        <v>8</v>
      </c>
      <c r="E29" s="45">
        <v>40</v>
      </c>
      <c r="F29" s="45">
        <f t="shared" si="1"/>
        <v>8</v>
      </c>
      <c r="G29" s="32"/>
      <c r="H29" s="32"/>
      <c r="I29" s="34"/>
      <c r="J29" s="34"/>
      <c r="K29" s="36"/>
      <c r="L29" s="35"/>
      <c r="M29" s="40">
        <f t="shared" si="2"/>
        <v>8</v>
      </c>
    </row>
    <row r="30" spans="1:13" ht="14.25" customHeight="1">
      <c r="A30" s="18">
        <f t="shared" si="0"/>
        <v>26</v>
      </c>
      <c r="B30" s="18"/>
      <c r="C30" s="19" t="s">
        <v>35</v>
      </c>
      <c r="D30" s="19" t="s">
        <v>36</v>
      </c>
      <c r="E30" s="45">
        <v>0</v>
      </c>
      <c r="F30" s="45">
        <f t="shared" si="1"/>
        <v>0</v>
      </c>
      <c r="G30" s="32"/>
      <c r="H30" s="32"/>
      <c r="I30" s="34"/>
      <c r="J30" s="34"/>
      <c r="K30" s="36"/>
      <c r="L30" s="35"/>
      <c r="M30" s="40">
        <f t="shared" si="2"/>
        <v>0</v>
      </c>
    </row>
    <row r="31" spans="1:13" ht="14.25" customHeight="1">
      <c r="A31" s="18">
        <f t="shared" si="0"/>
        <v>27</v>
      </c>
      <c r="B31" s="18"/>
      <c r="C31" s="19" t="s">
        <v>37</v>
      </c>
      <c r="D31" s="19" t="s">
        <v>38</v>
      </c>
      <c r="E31" s="45">
        <v>0</v>
      </c>
      <c r="F31" s="45">
        <f t="shared" si="1"/>
        <v>0</v>
      </c>
      <c r="G31" s="32"/>
      <c r="H31" s="32"/>
      <c r="I31" s="34"/>
      <c r="J31" s="34"/>
      <c r="K31" s="36"/>
      <c r="L31" s="35"/>
      <c r="M31" s="40">
        <f t="shared" si="2"/>
        <v>0</v>
      </c>
    </row>
    <row r="32" spans="1:13" ht="14.25" customHeight="1">
      <c r="A32" s="18">
        <f t="shared" si="0"/>
        <v>28</v>
      </c>
      <c r="B32" s="18"/>
      <c r="C32" s="19" t="s">
        <v>39</v>
      </c>
      <c r="D32" s="19" t="s">
        <v>10</v>
      </c>
      <c r="E32" s="45">
        <v>0</v>
      </c>
      <c r="F32" s="45">
        <f t="shared" si="1"/>
        <v>0</v>
      </c>
      <c r="G32" s="32"/>
      <c r="H32" s="32"/>
      <c r="I32" s="34"/>
      <c r="J32" s="34"/>
      <c r="K32" s="36"/>
      <c r="L32" s="35"/>
      <c r="M32" s="40">
        <f t="shared" si="2"/>
        <v>0</v>
      </c>
    </row>
    <row r="33" spans="1:13" ht="14.25" customHeight="1">
      <c r="A33" s="18">
        <f t="shared" si="0"/>
        <v>29</v>
      </c>
      <c r="B33" s="18"/>
      <c r="C33" s="19" t="s">
        <v>40</v>
      </c>
      <c r="D33" s="19" t="s">
        <v>8</v>
      </c>
      <c r="E33" s="45">
        <v>0</v>
      </c>
      <c r="F33" s="45">
        <f t="shared" si="1"/>
        <v>0</v>
      </c>
      <c r="G33" s="32"/>
      <c r="H33" s="32"/>
      <c r="I33" s="34"/>
      <c r="J33" s="34"/>
      <c r="K33" s="36"/>
      <c r="L33" s="35"/>
      <c r="M33" s="40">
        <f t="shared" si="2"/>
        <v>0</v>
      </c>
    </row>
    <row r="34" spans="1:13" ht="14.25" customHeight="1">
      <c r="A34" s="18">
        <f t="shared" si="0"/>
        <v>30</v>
      </c>
      <c r="B34" s="18"/>
      <c r="C34" s="19" t="s">
        <v>41</v>
      </c>
      <c r="D34" s="19" t="s">
        <v>23</v>
      </c>
      <c r="E34" s="45">
        <v>0</v>
      </c>
      <c r="F34" s="45">
        <f t="shared" si="1"/>
        <v>0</v>
      </c>
      <c r="G34" s="32"/>
      <c r="H34" s="32"/>
      <c r="I34" s="34"/>
      <c r="J34" s="34"/>
      <c r="K34" s="36"/>
      <c r="L34" s="35"/>
      <c r="M34" s="40">
        <f t="shared" si="2"/>
        <v>0</v>
      </c>
    </row>
    <row r="35" spans="1:13" ht="14.25" customHeight="1">
      <c r="A35" s="18">
        <f t="shared" si="0"/>
        <v>31</v>
      </c>
      <c r="B35" s="18"/>
      <c r="C35" s="19" t="s">
        <v>42</v>
      </c>
      <c r="D35" s="19" t="s">
        <v>23</v>
      </c>
      <c r="E35" s="45">
        <v>0</v>
      </c>
      <c r="F35" s="45">
        <f t="shared" si="1"/>
        <v>0</v>
      </c>
      <c r="G35" s="32"/>
      <c r="H35" s="32"/>
      <c r="I35" s="34"/>
      <c r="J35" s="34"/>
      <c r="K35" s="36"/>
      <c r="L35" s="35"/>
      <c r="M35" s="40">
        <f t="shared" si="2"/>
        <v>0</v>
      </c>
    </row>
    <row r="36" spans="1:13" ht="14.25" customHeight="1">
      <c r="A36" s="18">
        <f t="shared" si="0"/>
        <v>32</v>
      </c>
      <c r="B36" s="18"/>
      <c r="C36" s="19" t="s">
        <v>43</v>
      </c>
      <c r="D36" s="19" t="s">
        <v>44</v>
      </c>
      <c r="E36" s="45">
        <v>0</v>
      </c>
      <c r="F36" s="45">
        <f t="shared" si="1"/>
        <v>0</v>
      </c>
      <c r="G36" s="32"/>
      <c r="H36" s="32"/>
      <c r="I36" s="34"/>
      <c r="J36" s="34"/>
      <c r="K36" s="36"/>
      <c r="L36" s="35"/>
      <c r="M36" s="40">
        <f t="shared" si="2"/>
        <v>0</v>
      </c>
    </row>
    <row r="37" spans="1:13" ht="14.25" customHeight="1">
      <c r="A37" s="18">
        <f t="shared" ref="A37:A68" si="3">A36+1</f>
        <v>33</v>
      </c>
      <c r="B37" s="18"/>
      <c r="C37" s="19" t="s">
        <v>45</v>
      </c>
      <c r="D37" s="19" t="s">
        <v>44</v>
      </c>
      <c r="E37" s="45">
        <v>0</v>
      </c>
      <c r="F37" s="45">
        <f t="shared" ref="F37:F68" si="4">E37*20/100</f>
        <v>0</v>
      </c>
      <c r="G37" s="32"/>
      <c r="H37" s="32"/>
      <c r="I37" s="34"/>
      <c r="J37" s="34"/>
      <c r="K37" s="36"/>
      <c r="L37" s="35"/>
      <c r="M37" s="40">
        <f t="shared" si="2"/>
        <v>0</v>
      </c>
    </row>
    <row r="38" spans="1:13" ht="14.25" customHeight="1">
      <c r="A38" s="18">
        <f t="shared" si="3"/>
        <v>34</v>
      </c>
      <c r="B38" s="18"/>
      <c r="C38" s="19"/>
      <c r="D38" s="19"/>
      <c r="E38" s="45"/>
      <c r="F38" s="45">
        <f t="shared" si="4"/>
        <v>0</v>
      </c>
      <c r="G38" s="32"/>
      <c r="H38" s="32"/>
      <c r="I38" s="34"/>
      <c r="J38" s="34"/>
      <c r="K38" s="36"/>
      <c r="L38" s="35"/>
      <c r="M38" s="40">
        <f t="shared" si="2"/>
        <v>0</v>
      </c>
    </row>
    <row r="39" spans="1:13" ht="14.25" customHeight="1">
      <c r="A39" s="18">
        <f t="shared" si="3"/>
        <v>35</v>
      </c>
      <c r="B39" s="18"/>
      <c r="C39" s="19"/>
      <c r="D39" s="19"/>
      <c r="E39" s="45"/>
      <c r="F39" s="45">
        <f t="shared" si="4"/>
        <v>0</v>
      </c>
      <c r="G39" s="32"/>
      <c r="H39" s="32"/>
      <c r="I39" s="34"/>
      <c r="J39" s="34"/>
      <c r="K39" s="36"/>
      <c r="L39" s="35"/>
      <c r="M39" s="40">
        <f t="shared" si="2"/>
        <v>0</v>
      </c>
    </row>
    <row r="40" spans="1:13" ht="14.25" customHeight="1">
      <c r="A40" s="18">
        <f t="shared" si="3"/>
        <v>36</v>
      </c>
      <c r="B40" s="18"/>
      <c r="C40" s="19"/>
      <c r="D40" s="19"/>
      <c r="E40" s="45"/>
      <c r="F40" s="45">
        <f t="shared" si="4"/>
        <v>0</v>
      </c>
      <c r="G40" s="32"/>
      <c r="H40" s="32"/>
      <c r="I40" s="34"/>
      <c r="J40" s="34"/>
      <c r="K40" s="36"/>
      <c r="L40" s="35"/>
      <c r="M40" s="40">
        <f t="shared" ref="M40:M71" si="5">F40+H40+L40</f>
        <v>0</v>
      </c>
    </row>
    <row r="41" spans="1:13" ht="14.25" customHeight="1">
      <c r="A41" s="18">
        <f t="shared" si="3"/>
        <v>37</v>
      </c>
      <c r="B41" s="18"/>
      <c r="C41" s="19"/>
      <c r="D41" s="19"/>
      <c r="E41" s="45"/>
      <c r="F41" s="45">
        <f t="shared" si="4"/>
        <v>0</v>
      </c>
      <c r="G41" s="32"/>
      <c r="H41" s="32"/>
      <c r="I41" s="34"/>
      <c r="J41" s="34"/>
      <c r="K41" s="36"/>
      <c r="L41" s="35"/>
      <c r="M41" s="40">
        <f t="shared" si="5"/>
        <v>0</v>
      </c>
    </row>
    <row r="42" spans="1:13" ht="14.25" customHeight="1">
      <c r="A42" s="18">
        <f t="shared" si="3"/>
        <v>38</v>
      </c>
      <c r="B42" s="18"/>
      <c r="C42" s="19"/>
      <c r="D42" s="19"/>
      <c r="E42" s="45"/>
      <c r="F42" s="45">
        <f t="shared" si="4"/>
        <v>0</v>
      </c>
      <c r="G42" s="32"/>
      <c r="H42" s="32"/>
      <c r="I42" s="34"/>
      <c r="J42" s="34"/>
      <c r="K42" s="36"/>
      <c r="L42" s="35"/>
      <c r="M42" s="40">
        <f t="shared" si="5"/>
        <v>0</v>
      </c>
    </row>
    <row r="43" spans="1:13" ht="14.25" customHeight="1">
      <c r="A43" s="18">
        <f t="shared" si="3"/>
        <v>39</v>
      </c>
      <c r="B43" s="18"/>
      <c r="C43" s="19"/>
      <c r="D43" s="19"/>
      <c r="E43" s="45"/>
      <c r="F43" s="45">
        <f t="shared" si="4"/>
        <v>0</v>
      </c>
      <c r="G43" s="32"/>
      <c r="H43" s="32"/>
      <c r="I43" s="34"/>
      <c r="J43" s="34"/>
      <c r="K43" s="36"/>
      <c r="L43" s="35"/>
      <c r="M43" s="40">
        <f t="shared" si="5"/>
        <v>0</v>
      </c>
    </row>
    <row r="44" spans="1:13" ht="14.25" customHeight="1">
      <c r="A44" s="18">
        <f t="shared" si="3"/>
        <v>40</v>
      </c>
      <c r="B44" s="18"/>
      <c r="C44" s="19"/>
      <c r="D44" s="19"/>
      <c r="E44" s="45"/>
      <c r="F44" s="45">
        <f t="shared" si="4"/>
        <v>0</v>
      </c>
      <c r="G44" s="32"/>
      <c r="H44" s="32"/>
      <c r="I44" s="34"/>
      <c r="J44" s="34"/>
      <c r="K44" s="36"/>
      <c r="L44" s="35"/>
      <c r="M44" s="40">
        <f t="shared" si="5"/>
        <v>0</v>
      </c>
    </row>
    <row r="45" spans="1:13">
      <c r="A45" s="18">
        <f t="shared" si="3"/>
        <v>41</v>
      </c>
      <c r="B45" s="18"/>
      <c r="C45" s="19"/>
      <c r="D45" s="19"/>
      <c r="E45" s="45"/>
      <c r="F45" s="45">
        <f t="shared" si="4"/>
        <v>0</v>
      </c>
      <c r="G45" s="32"/>
      <c r="H45" s="32"/>
      <c r="I45" s="34"/>
      <c r="J45" s="34"/>
      <c r="K45" s="36"/>
      <c r="L45" s="35"/>
      <c r="M45" s="40">
        <f t="shared" si="5"/>
        <v>0</v>
      </c>
    </row>
    <row r="46" spans="1:13">
      <c r="A46" s="18">
        <f t="shared" si="3"/>
        <v>42</v>
      </c>
      <c r="B46" s="18"/>
      <c r="C46" s="19"/>
      <c r="D46" s="19"/>
      <c r="E46" s="45"/>
      <c r="F46" s="45">
        <f t="shared" si="4"/>
        <v>0</v>
      </c>
      <c r="G46" s="32"/>
      <c r="H46" s="32"/>
      <c r="I46" s="34"/>
      <c r="J46" s="34"/>
      <c r="K46" s="36"/>
      <c r="L46" s="35"/>
      <c r="M46" s="40">
        <f t="shared" si="5"/>
        <v>0</v>
      </c>
    </row>
    <row r="47" spans="1:13">
      <c r="A47" s="18">
        <f t="shared" si="3"/>
        <v>43</v>
      </c>
      <c r="B47" s="18"/>
      <c r="C47" s="19"/>
      <c r="D47" s="19"/>
      <c r="E47" s="45"/>
      <c r="F47" s="45">
        <f t="shared" si="4"/>
        <v>0</v>
      </c>
      <c r="G47" s="32"/>
      <c r="H47" s="32"/>
      <c r="I47" s="34"/>
      <c r="J47" s="34"/>
      <c r="K47" s="36"/>
      <c r="L47" s="35"/>
      <c r="M47" s="40">
        <f t="shared" si="5"/>
        <v>0</v>
      </c>
    </row>
    <row r="48" spans="1:13">
      <c r="A48" s="18">
        <f t="shared" si="3"/>
        <v>44</v>
      </c>
      <c r="B48" s="18"/>
      <c r="C48" s="19"/>
      <c r="D48" s="19"/>
      <c r="E48" s="45"/>
      <c r="F48" s="45">
        <f t="shared" si="4"/>
        <v>0</v>
      </c>
      <c r="G48" s="32"/>
      <c r="H48" s="32"/>
      <c r="I48" s="34"/>
      <c r="J48" s="34"/>
      <c r="K48" s="36"/>
      <c r="L48" s="35"/>
      <c r="M48" s="40">
        <f t="shared" si="5"/>
        <v>0</v>
      </c>
    </row>
    <row r="49" spans="1:13">
      <c r="A49" s="18">
        <f t="shared" si="3"/>
        <v>45</v>
      </c>
      <c r="B49" s="18"/>
      <c r="C49" s="19"/>
      <c r="D49" s="19"/>
      <c r="E49" s="45"/>
      <c r="F49" s="45">
        <f t="shared" si="4"/>
        <v>0</v>
      </c>
      <c r="G49" s="32"/>
      <c r="H49" s="32"/>
      <c r="I49" s="34"/>
      <c r="J49" s="34"/>
      <c r="K49" s="36"/>
      <c r="L49" s="35"/>
      <c r="M49" s="40">
        <f t="shared" si="5"/>
        <v>0</v>
      </c>
    </row>
    <row r="50" spans="1:13">
      <c r="A50" s="18">
        <f t="shared" si="3"/>
        <v>46</v>
      </c>
      <c r="B50" s="18"/>
      <c r="C50" s="19"/>
      <c r="D50" s="19"/>
      <c r="E50" s="45"/>
      <c r="F50" s="45">
        <f t="shared" si="4"/>
        <v>0</v>
      </c>
      <c r="G50" s="32"/>
      <c r="H50" s="32"/>
      <c r="I50" s="34"/>
      <c r="J50" s="34"/>
      <c r="K50" s="36"/>
      <c r="L50" s="35"/>
      <c r="M50" s="40">
        <f t="shared" si="5"/>
        <v>0</v>
      </c>
    </row>
    <row r="51" spans="1:13">
      <c r="A51" s="18">
        <f t="shared" si="3"/>
        <v>47</v>
      </c>
      <c r="B51" s="18"/>
      <c r="C51" s="19"/>
      <c r="D51" s="19"/>
      <c r="E51" s="45"/>
      <c r="F51" s="45">
        <f t="shared" si="4"/>
        <v>0</v>
      </c>
      <c r="G51" s="32"/>
      <c r="H51" s="32"/>
      <c r="I51" s="34"/>
      <c r="J51" s="34"/>
      <c r="K51" s="36"/>
      <c r="L51" s="35"/>
      <c r="M51" s="40">
        <f t="shared" si="5"/>
        <v>0</v>
      </c>
    </row>
    <row r="52" spans="1:13">
      <c r="A52" s="18">
        <f t="shared" si="3"/>
        <v>48</v>
      </c>
      <c r="B52" s="18"/>
      <c r="C52" s="19"/>
      <c r="D52" s="19"/>
      <c r="E52" s="45"/>
      <c r="F52" s="45">
        <f t="shared" si="4"/>
        <v>0</v>
      </c>
      <c r="G52" s="32"/>
      <c r="H52" s="32"/>
      <c r="I52" s="34"/>
      <c r="J52" s="34"/>
      <c r="K52" s="36"/>
      <c r="L52" s="35"/>
      <c r="M52" s="40">
        <f t="shared" si="5"/>
        <v>0</v>
      </c>
    </row>
    <row r="53" spans="1:13">
      <c r="A53" s="18">
        <f t="shared" si="3"/>
        <v>49</v>
      </c>
      <c r="B53" s="18"/>
      <c r="C53" s="19"/>
      <c r="D53" s="19"/>
      <c r="E53" s="45"/>
      <c r="F53" s="45">
        <f t="shared" si="4"/>
        <v>0</v>
      </c>
      <c r="G53" s="32"/>
      <c r="H53" s="32"/>
      <c r="I53" s="34"/>
      <c r="J53" s="34"/>
      <c r="K53" s="36"/>
      <c r="L53" s="35"/>
      <c r="M53" s="40">
        <f t="shared" si="5"/>
        <v>0</v>
      </c>
    </row>
    <row r="54" spans="1:13">
      <c r="A54" s="18">
        <f t="shared" si="3"/>
        <v>50</v>
      </c>
      <c r="B54" s="18"/>
      <c r="C54" s="19"/>
      <c r="D54" s="19"/>
      <c r="E54" s="45"/>
      <c r="F54" s="45">
        <f t="shared" si="4"/>
        <v>0</v>
      </c>
      <c r="G54" s="32"/>
      <c r="H54" s="32"/>
      <c r="I54" s="34"/>
      <c r="J54" s="34"/>
      <c r="K54" s="36"/>
      <c r="L54" s="35"/>
      <c r="M54" s="40">
        <f t="shared" si="5"/>
        <v>0</v>
      </c>
    </row>
    <row r="55" spans="1:13">
      <c r="A55" s="18">
        <f t="shared" si="3"/>
        <v>51</v>
      </c>
      <c r="B55" s="18"/>
      <c r="C55" s="19"/>
      <c r="D55" s="19"/>
      <c r="E55" s="45"/>
      <c r="F55" s="45">
        <f t="shared" si="4"/>
        <v>0</v>
      </c>
      <c r="G55" s="32"/>
      <c r="H55" s="32"/>
      <c r="I55" s="34"/>
      <c r="J55" s="34"/>
      <c r="K55" s="36"/>
      <c r="L55" s="35"/>
      <c r="M55" s="40">
        <f t="shared" si="5"/>
        <v>0</v>
      </c>
    </row>
    <row r="56" spans="1:13">
      <c r="A56" s="18">
        <f t="shared" si="3"/>
        <v>52</v>
      </c>
      <c r="B56" s="18"/>
      <c r="C56" s="19"/>
      <c r="D56" s="19"/>
      <c r="E56" s="45"/>
      <c r="F56" s="45">
        <f t="shared" si="4"/>
        <v>0</v>
      </c>
      <c r="G56" s="32"/>
      <c r="H56" s="32"/>
      <c r="I56" s="34"/>
      <c r="J56" s="34"/>
      <c r="K56" s="36"/>
      <c r="L56" s="35"/>
      <c r="M56" s="40">
        <f t="shared" si="5"/>
        <v>0</v>
      </c>
    </row>
    <row r="57" spans="1:13">
      <c r="A57" s="18">
        <f t="shared" si="3"/>
        <v>53</v>
      </c>
      <c r="B57" s="18"/>
      <c r="C57" s="19"/>
      <c r="D57" s="19"/>
      <c r="E57" s="45"/>
      <c r="F57" s="45">
        <f t="shared" si="4"/>
        <v>0</v>
      </c>
      <c r="G57" s="32"/>
      <c r="H57" s="32"/>
      <c r="I57" s="34"/>
      <c r="J57" s="34"/>
      <c r="K57" s="36"/>
      <c r="L57" s="35"/>
      <c r="M57" s="40">
        <f t="shared" si="5"/>
        <v>0</v>
      </c>
    </row>
    <row r="58" spans="1:13">
      <c r="A58" s="18">
        <f t="shared" si="3"/>
        <v>54</v>
      </c>
      <c r="B58" s="18"/>
      <c r="C58" s="19"/>
      <c r="D58" s="19"/>
      <c r="E58" s="45"/>
      <c r="F58" s="45">
        <f t="shared" si="4"/>
        <v>0</v>
      </c>
      <c r="G58" s="32"/>
      <c r="H58" s="32"/>
      <c r="I58" s="34"/>
      <c r="J58" s="34"/>
      <c r="K58" s="36"/>
      <c r="L58" s="35"/>
      <c r="M58" s="40">
        <f t="shared" si="5"/>
        <v>0</v>
      </c>
    </row>
    <row r="59" spans="1:13">
      <c r="A59" s="18">
        <f t="shared" si="3"/>
        <v>55</v>
      </c>
      <c r="B59" s="18"/>
      <c r="C59" s="19"/>
      <c r="D59" s="19"/>
      <c r="E59" s="45"/>
      <c r="F59" s="45">
        <f t="shared" si="4"/>
        <v>0</v>
      </c>
      <c r="G59" s="32"/>
      <c r="H59" s="32"/>
      <c r="I59" s="34"/>
      <c r="J59" s="34"/>
      <c r="K59" s="36"/>
      <c r="L59" s="35"/>
      <c r="M59" s="40">
        <f t="shared" si="5"/>
        <v>0</v>
      </c>
    </row>
    <row r="60" spans="1:13">
      <c r="A60" s="18">
        <f t="shared" si="3"/>
        <v>56</v>
      </c>
      <c r="B60" s="18"/>
      <c r="C60" s="19"/>
      <c r="D60" s="19"/>
      <c r="E60" s="45"/>
      <c r="F60" s="45">
        <f t="shared" si="4"/>
        <v>0</v>
      </c>
      <c r="G60" s="32"/>
      <c r="H60" s="32"/>
      <c r="I60" s="34"/>
      <c r="J60" s="34"/>
      <c r="K60" s="36"/>
      <c r="L60" s="35"/>
      <c r="M60" s="40">
        <f t="shared" si="5"/>
        <v>0</v>
      </c>
    </row>
    <row r="61" spans="1:13">
      <c r="A61" s="18">
        <f t="shared" si="3"/>
        <v>57</v>
      </c>
      <c r="B61" s="18"/>
      <c r="C61" s="19"/>
      <c r="D61" s="19"/>
      <c r="E61" s="45"/>
      <c r="F61" s="45">
        <f t="shared" si="4"/>
        <v>0</v>
      </c>
      <c r="G61" s="32"/>
      <c r="H61" s="32"/>
      <c r="I61" s="34"/>
      <c r="J61" s="34"/>
      <c r="K61" s="36"/>
      <c r="L61" s="35"/>
      <c r="M61" s="40">
        <f t="shared" si="5"/>
        <v>0</v>
      </c>
    </row>
    <row r="62" spans="1:13">
      <c r="A62" s="18">
        <f t="shared" si="3"/>
        <v>58</v>
      </c>
      <c r="B62" s="18"/>
      <c r="C62" s="19"/>
      <c r="D62" s="19"/>
      <c r="E62" s="45"/>
      <c r="F62" s="45">
        <f t="shared" si="4"/>
        <v>0</v>
      </c>
      <c r="G62" s="32"/>
      <c r="H62" s="32"/>
      <c r="I62" s="34"/>
      <c r="J62" s="34"/>
      <c r="K62" s="36"/>
      <c r="L62" s="35"/>
      <c r="M62" s="40">
        <f t="shared" si="5"/>
        <v>0</v>
      </c>
    </row>
    <row r="63" spans="1:13">
      <c r="A63" s="18">
        <f t="shared" si="3"/>
        <v>59</v>
      </c>
      <c r="B63" s="18"/>
      <c r="C63" s="19"/>
      <c r="D63" s="19"/>
      <c r="E63" s="45"/>
      <c r="F63" s="45">
        <f t="shared" si="4"/>
        <v>0</v>
      </c>
      <c r="G63" s="32"/>
      <c r="H63" s="32"/>
      <c r="I63" s="34"/>
      <c r="J63" s="34"/>
      <c r="K63" s="36"/>
      <c r="L63" s="35"/>
      <c r="M63" s="40">
        <f t="shared" si="5"/>
        <v>0</v>
      </c>
    </row>
    <row r="64" spans="1:13">
      <c r="A64" s="18">
        <f t="shared" si="3"/>
        <v>60</v>
      </c>
      <c r="B64" s="18"/>
      <c r="C64" s="19"/>
      <c r="D64" s="19"/>
      <c r="E64" s="45"/>
      <c r="F64" s="45">
        <f t="shared" si="4"/>
        <v>0</v>
      </c>
      <c r="G64" s="32"/>
      <c r="H64" s="32"/>
      <c r="I64" s="34"/>
      <c r="J64" s="34"/>
      <c r="K64" s="36"/>
      <c r="L64" s="35"/>
      <c r="M64" s="40">
        <f t="shared" si="5"/>
        <v>0</v>
      </c>
    </row>
    <row r="65" spans="1:13">
      <c r="A65" s="18">
        <f t="shared" si="3"/>
        <v>61</v>
      </c>
      <c r="B65" s="18"/>
      <c r="C65" s="19"/>
      <c r="D65" s="19"/>
      <c r="E65" s="45"/>
      <c r="F65" s="45">
        <f t="shared" si="4"/>
        <v>0</v>
      </c>
      <c r="G65" s="32"/>
      <c r="H65" s="32"/>
      <c r="I65" s="34"/>
      <c r="J65" s="34"/>
      <c r="K65" s="36"/>
      <c r="L65" s="35"/>
      <c r="M65" s="40">
        <f t="shared" si="5"/>
        <v>0</v>
      </c>
    </row>
    <row r="66" spans="1:13">
      <c r="A66" s="18">
        <f t="shared" si="3"/>
        <v>62</v>
      </c>
      <c r="B66" s="18"/>
      <c r="C66" s="19"/>
      <c r="D66" s="19"/>
      <c r="E66" s="45"/>
      <c r="F66" s="45">
        <f t="shared" si="4"/>
        <v>0</v>
      </c>
      <c r="G66" s="32"/>
      <c r="H66" s="32"/>
      <c r="I66" s="34"/>
      <c r="J66" s="34"/>
      <c r="K66" s="36"/>
      <c r="L66" s="35"/>
      <c r="M66" s="40">
        <f t="shared" si="5"/>
        <v>0</v>
      </c>
    </row>
    <row r="67" spans="1:13">
      <c r="A67" s="18">
        <f t="shared" si="3"/>
        <v>63</v>
      </c>
      <c r="B67" s="18"/>
      <c r="C67" s="19"/>
      <c r="D67" s="19"/>
      <c r="E67" s="45"/>
      <c r="F67" s="45">
        <f t="shared" si="4"/>
        <v>0</v>
      </c>
      <c r="G67" s="32"/>
      <c r="H67" s="32"/>
      <c r="I67" s="34"/>
      <c r="J67" s="34"/>
      <c r="K67" s="36"/>
      <c r="L67" s="35"/>
      <c r="M67" s="40">
        <f t="shared" si="5"/>
        <v>0</v>
      </c>
    </row>
    <row r="68" spans="1:13">
      <c r="A68" s="18">
        <f t="shared" si="3"/>
        <v>64</v>
      </c>
      <c r="B68" s="18"/>
      <c r="C68" s="19"/>
      <c r="D68" s="19"/>
      <c r="E68" s="45"/>
      <c r="F68" s="45">
        <f t="shared" si="4"/>
        <v>0</v>
      </c>
      <c r="G68" s="32"/>
      <c r="H68" s="32"/>
      <c r="I68" s="34"/>
      <c r="J68" s="34"/>
      <c r="K68" s="36"/>
      <c r="L68" s="35"/>
      <c r="M68" s="40">
        <f t="shared" si="5"/>
        <v>0</v>
      </c>
    </row>
    <row r="69" spans="1:13">
      <c r="A69" s="18">
        <f t="shared" ref="A69:A104" si="6">A68+1</f>
        <v>65</v>
      </c>
      <c r="B69" s="18"/>
      <c r="C69" s="19"/>
      <c r="D69" s="19"/>
      <c r="E69" s="45"/>
      <c r="F69" s="45">
        <f t="shared" ref="F69:F100" si="7">E69*20/100</f>
        <v>0</v>
      </c>
      <c r="G69" s="32"/>
      <c r="H69" s="32"/>
      <c r="I69" s="34"/>
      <c r="J69" s="34"/>
      <c r="K69" s="36"/>
      <c r="L69" s="35"/>
      <c r="M69" s="40">
        <f t="shared" si="5"/>
        <v>0</v>
      </c>
    </row>
    <row r="70" spans="1:13">
      <c r="A70" s="18">
        <f t="shared" si="6"/>
        <v>66</v>
      </c>
      <c r="B70" s="18"/>
      <c r="C70" s="19"/>
      <c r="D70" s="19"/>
      <c r="E70" s="45"/>
      <c r="F70" s="45">
        <f t="shared" si="7"/>
        <v>0</v>
      </c>
      <c r="G70" s="32"/>
      <c r="H70" s="32"/>
      <c r="I70" s="34"/>
      <c r="J70" s="34"/>
      <c r="K70" s="36"/>
      <c r="L70" s="35"/>
      <c r="M70" s="40">
        <f t="shared" si="5"/>
        <v>0</v>
      </c>
    </row>
    <row r="71" spans="1:13">
      <c r="A71" s="18">
        <f t="shared" si="6"/>
        <v>67</v>
      </c>
      <c r="B71" s="18"/>
      <c r="C71" s="19"/>
      <c r="D71" s="19"/>
      <c r="E71" s="45"/>
      <c r="F71" s="45">
        <f t="shared" si="7"/>
        <v>0</v>
      </c>
      <c r="G71" s="32"/>
      <c r="H71" s="32"/>
      <c r="I71" s="34"/>
      <c r="J71" s="34"/>
      <c r="K71" s="36"/>
      <c r="L71" s="35"/>
      <c r="M71" s="40">
        <f t="shared" si="5"/>
        <v>0</v>
      </c>
    </row>
    <row r="72" spans="1:13">
      <c r="A72" s="18">
        <f t="shared" si="6"/>
        <v>68</v>
      </c>
      <c r="B72" s="18"/>
      <c r="C72" s="19"/>
      <c r="D72" s="19"/>
      <c r="E72" s="45"/>
      <c r="F72" s="45">
        <f t="shared" si="7"/>
        <v>0</v>
      </c>
      <c r="G72" s="32"/>
      <c r="H72" s="32"/>
      <c r="I72" s="34"/>
      <c r="J72" s="34"/>
      <c r="K72" s="36"/>
      <c r="L72" s="35"/>
      <c r="M72" s="40">
        <f t="shared" ref="M72:M103" si="8">F72+H72+L72</f>
        <v>0</v>
      </c>
    </row>
    <row r="73" spans="1:13">
      <c r="A73" s="18">
        <f t="shared" si="6"/>
        <v>69</v>
      </c>
      <c r="B73" s="18"/>
      <c r="C73" s="19"/>
      <c r="D73" s="19"/>
      <c r="E73" s="45"/>
      <c r="F73" s="45">
        <f t="shared" si="7"/>
        <v>0</v>
      </c>
      <c r="G73" s="32"/>
      <c r="H73" s="32"/>
      <c r="I73" s="34"/>
      <c r="J73" s="34"/>
      <c r="K73" s="36"/>
      <c r="L73" s="35"/>
      <c r="M73" s="40">
        <f t="shared" si="8"/>
        <v>0</v>
      </c>
    </row>
    <row r="74" spans="1:13">
      <c r="A74" s="18">
        <f t="shared" si="6"/>
        <v>70</v>
      </c>
      <c r="B74" s="18"/>
      <c r="C74" s="19"/>
      <c r="D74" s="19"/>
      <c r="E74" s="45"/>
      <c r="F74" s="45">
        <f t="shared" si="7"/>
        <v>0</v>
      </c>
      <c r="G74" s="32"/>
      <c r="H74" s="32"/>
      <c r="I74" s="34"/>
      <c r="J74" s="34"/>
      <c r="K74" s="36"/>
      <c r="L74" s="35"/>
      <c r="M74" s="40">
        <f t="shared" si="8"/>
        <v>0</v>
      </c>
    </row>
    <row r="75" spans="1:13">
      <c r="A75" s="18">
        <f t="shared" si="6"/>
        <v>71</v>
      </c>
      <c r="B75" s="18"/>
      <c r="C75" s="19"/>
      <c r="D75" s="19"/>
      <c r="E75" s="45"/>
      <c r="F75" s="45">
        <f t="shared" si="7"/>
        <v>0</v>
      </c>
      <c r="G75" s="32"/>
      <c r="H75" s="32"/>
      <c r="I75" s="34"/>
      <c r="J75" s="34"/>
      <c r="K75" s="36"/>
      <c r="L75" s="35"/>
      <c r="M75" s="40">
        <f t="shared" si="8"/>
        <v>0</v>
      </c>
    </row>
    <row r="76" spans="1:13">
      <c r="A76" s="18">
        <f t="shared" si="6"/>
        <v>72</v>
      </c>
      <c r="B76" s="18"/>
      <c r="C76" s="19"/>
      <c r="D76" s="19"/>
      <c r="E76" s="45"/>
      <c r="F76" s="45">
        <f t="shared" si="7"/>
        <v>0</v>
      </c>
      <c r="G76" s="32"/>
      <c r="H76" s="32"/>
      <c r="I76" s="34"/>
      <c r="J76" s="34"/>
      <c r="K76" s="36"/>
      <c r="L76" s="35"/>
      <c r="M76" s="40">
        <f t="shared" si="8"/>
        <v>0</v>
      </c>
    </row>
    <row r="77" spans="1:13">
      <c r="A77" s="18">
        <f t="shared" si="6"/>
        <v>73</v>
      </c>
      <c r="B77" s="18"/>
      <c r="C77" s="19"/>
      <c r="D77" s="19"/>
      <c r="E77" s="45"/>
      <c r="F77" s="45">
        <f t="shared" si="7"/>
        <v>0</v>
      </c>
      <c r="G77" s="32"/>
      <c r="H77" s="32"/>
      <c r="I77" s="34"/>
      <c r="J77" s="34"/>
      <c r="K77" s="36"/>
      <c r="L77" s="35"/>
      <c r="M77" s="40">
        <f t="shared" si="8"/>
        <v>0</v>
      </c>
    </row>
    <row r="78" spans="1:13">
      <c r="A78" s="18">
        <f t="shared" si="6"/>
        <v>74</v>
      </c>
      <c r="B78" s="18"/>
      <c r="C78" s="19"/>
      <c r="D78" s="19"/>
      <c r="E78" s="45"/>
      <c r="F78" s="45">
        <f t="shared" si="7"/>
        <v>0</v>
      </c>
      <c r="G78" s="32"/>
      <c r="H78" s="32"/>
      <c r="I78" s="34"/>
      <c r="J78" s="34"/>
      <c r="K78" s="36"/>
      <c r="L78" s="35"/>
      <c r="M78" s="40">
        <f t="shared" si="8"/>
        <v>0</v>
      </c>
    </row>
    <row r="79" spans="1:13">
      <c r="A79" s="18">
        <f t="shared" si="6"/>
        <v>75</v>
      </c>
      <c r="B79" s="18"/>
      <c r="C79" s="19"/>
      <c r="D79" s="19"/>
      <c r="E79" s="45"/>
      <c r="F79" s="45">
        <f t="shared" si="7"/>
        <v>0</v>
      </c>
      <c r="G79" s="32"/>
      <c r="H79" s="32"/>
      <c r="I79" s="34"/>
      <c r="J79" s="34"/>
      <c r="K79" s="36"/>
      <c r="L79" s="35"/>
      <c r="M79" s="40">
        <f t="shared" si="8"/>
        <v>0</v>
      </c>
    </row>
    <row r="80" spans="1:13">
      <c r="A80" s="18">
        <f t="shared" si="6"/>
        <v>76</v>
      </c>
      <c r="B80" s="18"/>
      <c r="C80" s="19"/>
      <c r="D80" s="19"/>
      <c r="E80" s="45"/>
      <c r="F80" s="45">
        <f t="shared" si="7"/>
        <v>0</v>
      </c>
      <c r="G80" s="32"/>
      <c r="H80" s="32"/>
      <c r="I80" s="34"/>
      <c r="J80" s="34"/>
      <c r="K80" s="36"/>
      <c r="L80" s="35"/>
      <c r="M80" s="40">
        <f t="shared" si="8"/>
        <v>0</v>
      </c>
    </row>
    <row r="81" spans="1:13">
      <c r="A81" s="18">
        <f t="shared" si="6"/>
        <v>77</v>
      </c>
      <c r="B81" s="18"/>
      <c r="C81" s="19"/>
      <c r="D81" s="19"/>
      <c r="E81" s="45"/>
      <c r="F81" s="45">
        <f t="shared" si="7"/>
        <v>0</v>
      </c>
      <c r="G81" s="32"/>
      <c r="H81" s="32"/>
      <c r="I81" s="34"/>
      <c r="J81" s="34"/>
      <c r="K81" s="36"/>
      <c r="L81" s="35"/>
      <c r="M81" s="40">
        <f t="shared" si="8"/>
        <v>0</v>
      </c>
    </row>
    <row r="82" spans="1:13">
      <c r="A82" s="18">
        <f t="shared" si="6"/>
        <v>78</v>
      </c>
      <c r="B82" s="18"/>
      <c r="C82" s="19"/>
      <c r="D82" s="19"/>
      <c r="E82" s="45"/>
      <c r="F82" s="45">
        <f t="shared" si="7"/>
        <v>0</v>
      </c>
      <c r="G82" s="32"/>
      <c r="H82" s="32"/>
      <c r="I82" s="34"/>
      <c r="J82" s="34"/>
      <c r="K82" s="36"/>
      <c r="L82" s="35"/>
      <c r="M82" s="40">
        <f t="shared" si="8"/>
        <v>0</v>
      </c>
    </row>
    <row r="83" spans="1:13">
      <c r="A83" s="18">
        <f t="shared" si="6"/>
        <v>79</v>
      </c>
      <c r="B83" s="18"/>
      <c r="C83" s="19"/>
      <c r="D83" s="19"/>
      <c r="E83" s="45"/>
      <c r="F83" s="45">
        <f t="shared" si="7"/>
        <v>0</v>
      </c>
      <c r="G83" s="32"/>
      <c r="H83" s="32"/>
      <c r="I83" s="34"/>
      <c r="J83" s="34"/>
      <c r="K83" s="36"/>
      <c r="L83" s="35"/>
      <c r="M83" s="40">
        <f t="shared" si="8"/>
        <v>0</v>
      </c>
    </row>
    <row r="84" spans="1:13">
      <c r="A84" s="18">
        <f t="shared" si="6"/>
        <v>80</v>
      </c>
      <c r="B84" s="18"/>
      <c r="C84" s="19"/>
      <c r="D84" s="19"/>
      <c r="E84" s="45"/>
      <c r="F84" s="45">
        <f t="shared" si="7"/>
        <v>0</v>
      </c>
      <c r="G84" s="32"/>
      <c r="H84" s="32"/>
      <c r="I84" s="34"/>
      <c r="J84" s="34"/>
      <c r="K84" s="36"/>
      <c r="L84" s="35"/>
      <c r="M84" s="40">
        <f t="shared" si="8"/>
        <v>0</v>
      </c>
    </row>
    <row r="85" spans="1:13">
      <c r="A85" s="18">
        <f t="shared" si="6"/>
        <v>81</v>
      </c>
      <c r="B85" s="18"/>
      <c r="C85" s="19"/>
      <c r="D85" s="19"/>
      <c r="E85" s="45"/>
      <c r="F85" s="45">
        <f t="shared" si="7"/>
        <v>0</v>
      </c>
      <c r="G85" s="32"/>
      <c r="H85" s="32"/>
      <c r="I85" s="34"/>
      <c r="J85" s="34"/>
      <c r="K85" s="36"/>
      <c r="L85" s="35"/>
      <c r="M85" s="40">
        <f t="shared" si="8"/>
        <v>0</v>
      </c>
    </row>
    <row r="86" spans="1:13">
      <c r="A86" s="18">
        <f t="shared" si="6"/>
        <v>82</v>
      </c>
      <c r="B86" s="18"/>
      <c r="C86" s="19"/>
      <c r="D86" s="19"/>
      <c r="E86" s="45"/>
      <c r="F86" s="45">
        <f t="shared" si="7"/>
        <v>0</v>
      </c>
      <c r="G86" s="32"/>
      <c r="H86" s="32"/>
      <c r="I86" s="34"/>
      <c r="J86" s="34"/>
      <c r="K86" s="36"/>
      <c r="L86" s="35"/>
      <c r="M86" s="40">
        <f t="shared" si="8"/>
        <v>0</v>
      </c>
    </row>
    <row r="87" spans="1:13">
      <c r="A87" s="18">
        <f t="shared" si="6"/>
        <v>83</v>
      </c>
      <c r="B87" s="18"/>
      <c r="C87" s="19"/>
      <c r="D87" s="19"/>
      <c r="E87" s="45"/>
      <c r="F87" s="45">
        <f t="shared" si="7"/>
        <v>0</v>
      </c>
      <c r="G87" s="32"/>
      <c r="H87" s="32"/>
      <c r="I87" s="34"/>
      <c r="J87" s="34"/>
      <c r="K87" s="36"/>
      <c r="L87" s="35"/>
      <c r="M87" s="40">
        <f t="shared" si="8"/>
        <v>0</v>
      </c>
    </row>
    <row r="88" spans="1:13">
      <c r="A88" s="18">
        <f t="shared" si="6"/>
        <v>84</v>
      </c>
      <c r="B88" s="18"/>
      <c r="C88" s="19"/>
      <c r="D88" s="19"/>
      <c r="E88" s="45"/>
      <c r="F88" s="45">
        <f t="shared" si="7"/>
        <v>0</v>
      </c>
      <c r="G88" s="32"/>
      <c r="H88" s="32"/>
      <c r="I88" s="34"/>
      <c r="J88" s="34"/>
      <c r="K88" s="36"/>
      <c r="L88" s="35"/>
      <c r="M88" s="40">
        <f t="shared" si="8"/>
        <v>0</v>
      </c>
    </row>
    <row r="89" spans="1:13">
      <c r="A89" s="18">
        <f t="shared" si="6"/>
        <v>85</v>
      </c>
      <c r="B89" s="18"/>
      <c r="C89" s="19"/>
      <c r="D89" s="19"/>
      <c r="E89" s="45"/>
      <c r="F89" s="45">
        <f t="shared" si="7"/>
        <v>0</v>
      </c>
      <c r="G89" s="32"/>
      <c r="H89" s="32"/>
      <c r="I89" s="34"/>
      <c r="J89" s="34"/>
      <c r="K89" s="36"/>
      <c r="L89" s="35"/>
      <c r="M89" s="40">
        <f t="shared" si="8"/>
        <v>0</v>
      </c>
    </row>
    <row r="90" spans="1:13">
      <c r="A90" s="18">
        <f t="shared" si="6"/>
        <v>86</v>
      </c>
      <c r="B90" s="18"/>
      <c r="C90" s="19"/>
      <c r="D90" s="19"/>
      <c r="E90" s="45"/>
      <c r="F90" s="45">
        <f t="shared" si="7"/>
        <v>0</v>
      </c>
      <c r="G90" s="32"/>
      <c r="H90" s="32"/>
      <c r="I90" s="34"/>
      <c r="J90" s="34"/>
      <c r="K90" s="36"/>
      <c r="L90" s="35"/>
      <c r="M90" s="40">
        <f t="shared" si="8"/>
        <v>0</v>
      </c>
    </row>
    <row r="91" spans="1:13">
      <c r="A91" s="18">
        <f t="shared" si="6"/>
        <v>87</v>
      </c>
      <c r="B91" s="18"/>
      <c r="C91" s="19"/>
      <c r="D91" s="19"/>
      <c r="E91" s="45"/>
      <c r="F91" s="45">
        <f t="shared" si="7"/>
        <v>0</v>
      </c>
      <c r="G91" s="32"/>
      <c r="H91" s="32"/>
      <c r="I91" s="34"/>
      <c r="J91" s="34"/>
      <c r="K91" s="36"/>
      <c r="L91" s="35"/>
      <c r="M91" s="40">
        <f t="shared" si="8"/>
        <v>0</v>
      </c>
    </row>
    <row r="92" spans="1:13">
      <c r="A92" s="18">
        <f t="shared" si="6"/>
        <v>88</v>
      </c>
      <c r="B92" s="18"/>
      <c r="C92" s="19"/>
      <c r="D92" s="19"/>
      <c r="E92" s="45"/>
      <c r="F92" s="45">
        <f t="shared" si="7"/>
        <v>0</v>
      </c>
      <c r="G92" s="32"/>
      <c r="H92" s="32"/>
      <c r="I92" s="34"/>
      <c r="J92" s="34"/>
      <c r="K92" s="36"/>
      <c r="L92" s="35"/>
      <c r="M92" s="40">
        <f t="shared" si="8"/>
        <v>0</v>
      </c>
    </row>
    <row r="93" spans="1:13">
      <c r="A93" s="18">
        <f t="shared" si="6"/>
        <v>89</v>
      </c>
      <c r="B93" s="18"/>
      <c r="C93" s="19"/>
      <c r="D93" s="19"/>
      <c r="E93" s="45"/>
      <c r="F93" s="45">
        <f t="shared" si="7"/>
        <v>0</v>
      </c>
      <c r="G93" s="32"/>
      <c r="H93" s="32"/>
      <c r="I93" s="34"/>
      <c r="J93" s="34"/>
      <c r="K93" s="36"/>
      <c r="L93" s="35"/>
      <c r="M93" s="40">
        <f t="shared" si="8"/>
        <v>0</v>
      </c>
    </row>
    <row r="94" spans="1:13">
      <c r="A94" s="18">
        <f t="shared" si="6"/>
        <v>90</v>
      </c>
      <c r="B94" s="18"/>
      <c r="C94" s="19"/>
      <c r="D94" s="19"/>
      <c r="E94" s="45"/>
      <c r="F94" s="45">
        <f t="shared" si="7"/>
        <v>0</v>
      </c>
      <c r="G94" s="32"/>
      <c r="H94" s="32"/>
      <c r="I94" s="34"/>
      <c r="J94" s="34"/>
      <c r="K94" s="36"/>
      <c r="L94" s="35"/>
      <c r="M94" s="40">
        <f t="shared" si="8"/>
        <v>0</v>
      </c>
    </row>
    <row r="95" spans="1:13">
      <c r="A95" s="18">
        <f t="shared" si="6"/>
        <v>91</v>
      </c>
      <c r="B95" s="18"/>
      <c r="C95" s="19"/>
      <c r="D95" s="19"/>
      <c r="E95" s="45"/>
      <c r="F95" s="45">
        <f t="shared" si="7"/>
        <v>0</v>
      </c>
      <c r="G95" s="32"/>
      <c r="H95" s="32"/>
      <c r="I95" s="34"/>
      <c r="J95" s="34"/>
      <c r="K95" s="36"/>
      <c r="L95" s="35"/>
      <c r="M95" s="40">
        <f t="shared" si="8"/>
        <v>0</v>
      </c>
    </row>
    <row r="96" spans="1:13">
      <c r="A96" s="18">
        <f t="shared" si="6"/>
        <v>92</v>
      </c>
      <c r="B96" s="18"/>
      <c r="C96" s="19"/>
      <c r="D96" s="19"/>
      <c r="E96" s="45"/>
      <c r="F96" s="45">
        <f t="shared" si="7"/>
        <v>0</v>
      </c>
      <c r="G96" s="32"/>
      <c r="H96" s="32"/>
      <c r="I96" s="34"/>
      <c r="J96" s="34"/>
      <c r="K96" s="36"/>
      <c r="L96" s="35"/>
      <c r="M96" s="40">
        <f t="shared" si="8"/>
        <v>0</v>
      </c>
    </row>
    <row r="97" spans="1:13">
      <c r="A97" s="18">
        <f t="shared" si="6"/>
        <v>93</v>
      </c>
      <c r="B97" s="18"/>
      <c r="C97" s="19"/>
      <c r="D97" s="19"/>
      <c r="E97" s="45"/>
      <c r="F97" s="45">
        <f t="shared" si="7"/>
        <v>0</v>
      </c>
      <c r="G97" s="32"/>
      <c r="H97" s="32"/>
      <c r="I97" s="34"/>
      <c r="J97" s="34"/>
      <c r="K97" s="36"/>
      <c r="L97" s="35"/>
      <c r="M97" s="40">
        <f t="shared" si="8"/>
        <v>0</v>
      </c>
    </row>
    <row r="98" spans="1:13">
      <c r="A98" s="18">
        <f t="shared" si="6"/>
        <v>94</v>
      </c>
      <c r="B98" s="18"/>
      <c r="C98" s="19"/>
      <c r="D98" s="19"/>
      <c r="E98" s="45"/>
      <c r="F98" s="45">
        <f t="shared" si="7"/>
        <v>0</v>
      </c>
      <c r="G98" s="32"/>
      <c r="H98" s="32"/>
      <c r="I98" s="34"/>
      <c r="J98" s="34"/>
      <c r="K98" s="36"/>
      <c r="L98" s="35"/>
      <c r="M98" s="40">
        <f t="shared" si="8"/>
        <v>0</v>
      </c>
    </row>
    <row r="99" spans="1:13">
      <c r="A99" s="18">
        <f t="shared" si="6"/>
        <v>95</v>
      </c>
      <c r="B99" s="18"/>
      <c r="C99" s="19"/>
      <c r="D99" s="19"/>
      <c r="E99" s="45"/>
      <c r="F99" s="45">
        <f t="shared" si="7"/>
        <v>0</v>
      </c>
      <c r="G99" s="32"/>
      <c r="H99" s="32"/>
      <c r="I99" s="34"/>
      <c r="J99" s="34"/>
      <c r="K99" s="36"/>
      <c r="L99" s="35"/>
      <c r="M99" s="40">
        <f t="shared" si="8"/>
        <v>0</v>
      </c>
    </row>
    <row r="100" spans="1:13">
      <c r="A100" s="18">
        <f t="shared" si="6"/>
        <v>96</v>
      </c>
      <c r="B100" s="18"/>
      <c r="C100" s="19"/>
      <c r="D100" s="19"/>
      <c r="E100" s="45"/>
      <c r="F100" s="45">
        <f t="shared" si="7"/>
        <v>0</v>
      </c>
      <c r="G100" s="32"/>
      <c r="H100" s="32"/>
      <c r="I100" s="34"/>
      <c r="J100" s="34"/>
      <c r="K100" s="36"/>
      <c r="L100" s="35"/>
      <c r="M100" s="40">
        <f t="shared" si="8"/>
        <v>0</v>
      </c>
    </row>
    <row r="101" spans="1:13">
      <c r="A101" s="18">
        <f t="shared" si="6"/>
        <v>97</v>
      </c>
      <c r="B101" s="18"/>
      <c r="C101" s="19"/>
      <c r="D101" s="19"/>
      <c r="E101" s="45"/>
      <c r="F101" s="45">
        <f t="shared" ref="F101:F104" si="9">E101*20/100</f>
        <v>0</v>
      </c>
      <c r="G101" s="32"/>
      <c r="H101" s="32"/>
      <c r="I101" s="34"/>
      <c r="J101" s="34"/>
      <c r="K101" s="36"/>
      <c r="L101" s="35"/>
      <c r="M101" s="40">
        <f t="shared" si="8"/>
        <v>0</v>
      </c>
    </row>
    <row r="102" spans="1:13">
      <c r="A102" s="18">
        <f t="shared" si="6"/>
        <v>98</v>
      </c>
      <c r="B102" s="18"/>
      <c r="C102" s="19"/>
      <c r="D102" s="19"/>
      <c r="E102" s="45"/>
      <c r="F102" s="45">
        <f t="shared" si="9"/>
        <v>0</v>
      </c>
      <c r="G102" s="32"/>
      <c r="H102" s="32"/>
      <c r="I102" s="34"/>
      <c r="J102" s="34"/>
      <c r="K102" s="36"/>
      <c r="L102" s="35"/>
      <c r="M102" s="40">
        <f t="shared" si="8"/>
        <v>0</v>
      </c>
    </row>
    <row r="103" spans="1:13">
      <c r="A103" s="18">
        <f t="shared" si="6"/>
        <v>99</v>
      </c>
      <c r="B103" s="18"/>
      <c r="C103" s="19"/>
      <c r="D103" s="19"/>
      <c r="E103" s="45"/>
      <c r="F103" s="45">
        <f t="shared" si="9"/>
        <v>0</v>
      </c>
      <c r="G103" s="32"/>
      <c r="H103" s="32"/>
      <c r="I103" s="34"/>
      <c r="J103" s="34"/>
      <c r="K103" s="36"/>
      <c r="L103" s="35"/>
      <c r="M103" s="40">
        <f t="shared" si="8"/>
        <v>0</v>
      </c>
    </row>
    <row r="104" spans="1:13">
      <c r="A104" s="18">
        <f t="shared" si="6"/>
        <v>100</v>
      </c>
      <c r="B104" s="18"/>
      <c r="C104" s="19"/>
      <c r="D104" s="19"/>
      <c r="E104" s="45"/>
      <c r="F104" s="45">
        <f t="shared" si="9"/>
        <v>0</v>
      </c>
      <c r="G104" s="32"/>
      <c r="H104" s="32"/>
      <c r="I104" s="34"/>
      <c r="J104" s="34"/>
      <c r="K104" s="36"/>
      <c r="L104" s="35"/>
      <c r="M104" s="40">
        <f t="shared" ref="M104" si="10">F104+H104+L104</f>
        <v>0</v>
      </c>
    </row>
  </sheetData>
  <autoFilter ref="M3:M104">
    <sortState ref="M4:M104">
      <sortCondition descending="1" ref="M3:M104"/>
    </sortState>
  </autoFilter>
  <mergeCells count="9">
    <mergeCell ref="A1:M2"/>
    <mergeCell ref="E3:F3"/>
    <mergeCell ref="G3:H3"/>
    <mergeCell ref="I3:J3"/>
    <mergeCell ref="K3:L3"/>
    <mergeCell ref="A3:A4"/>
    <mergeCell ref="B3:B4"/>
    <mergeCell ref="C3:C4"/>
    <mergeCell ref="D3:D4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13" sqref="A13:XFD13"/>
    </sheetView>
  </sheetViews>
  <sheetFormatPr defaultColWidth="9" defaultRowHeight="15"/>
  <cols>
    <col min="1" max="1" width="9" style="41"/>
    <col min="2" max="2" width="20.42578125" customWidth="1"/>
    <col min="3" max="4" width="10.42578125" customWidth="1"/>
    <col min="5" max="6" width="9" style="41" customWidth="1"/>
    <col min="7" max="11" width="9" style="41"/>
  </cols>
  <sheetData>
    <row r="1" spans="1:11" ht="15" customHeight="1">
      <c r="A1" s="96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43.5" customHeight="1">
      <c r="A3" s="102" t="s">
        <v>48</v>
      </c>
      <c r="B3" s="103" t="s">
        <v>0</v>
      </c>
      <c r="C3" s="103" t="s">
        <v>1</v>
      </c>
      <c r="D3" s="104" t="s">
        <v>58</v>
      </c>
      <c r="E3" s="97" t="s">
        <v>49</v>
      </c>
      <c r="F3" s="98"/>
      <c r="G3" s="99" t="s">
        <v>50</v>
      </c>
      <c r="H3" s="99"/>
      <c r="I3" s="100" t="s">
        <v>2</v>
      </c>
      <c r="J3" s="100"/>
      <c r="K3" s="39" t="s">
        <v>4</v>
      </c>
    </row>
    <row r="4" spans="1:11" ht="14.25" customHeight="1">
      <c r="A4" s="103"/>
      <c r="B4" s="103"/>
      <c r="C4" s="103"/>
      <c r="D4" s="105"/>
      <c r="E4" s="14" t="s">
        <v>6</v>
      </c>
      <c r="F4" s="15">
        <v>0.2</v>
      </c>
      <c r="G4" s="29" t="s">
        <v>5</v>
      </c>
      <c r="H4" s="29" t="s">
        <v>6</v>
      </c>
      <c r="I4" s="30" t="s">
        <v>5</v>
      </c>
      <c r="J4" s="30" t="s">
        <v>6</v>
      </c>
      <c r="K4" s="39" t="s">
        <v>6</v>
      </c>
    </row>
    <row r="5" spans="1:11" ht="14.25" customHeight="1">
      <c r="A5" s="18">
        <v>1</v>
      </c>
      <c r="B5" s="19" t="s">
        <v>11</v>
      </c>
      <c r="C5" s="19" t="s">
        <v>12</v>
      </c>
      <c r="D5" s="46">
        <v>2010</v>
      </c>
      <c r="E5" s="21">
        <f>'2019-20'!M7</f>
        <v>226</v>
      </c>
      <c r="F5" s="22">
        <f t="shared" ref="F5:F15" si="0">E5*20/100</f>
        <v>45.2</v>
      </c>
      <c r="G5" s="32">
        <v>1</v>
      </c>
      <c r="H5" s="32">
        <v>180</v>
      </c>
      <c r="I5" s="34">
        <v>1</v>
      </c>
      <c r="J5" s="34">
        <v>200</v>
      </c>
      <c r="K5" s="40">
        <f t="shared" ref="K5:K15" si="1">F5+H5+J5</f>
        <v>425.2</v>
      </c>
    </row>
    <row r="6" spans="1:11" ht="14.25" customHeight="1">
      <c r="A6" s="18">
        <f t="shared" ref="A6:A15" si="2">A5+1</f>
        <v>2</v>
      </c>
      <c r="B6" s="19" t="s">
        <v>18</v>
      </c>
      <c r="C6" s="19" t="s">
        <v>17</v>
      </c>
      <c r="D6" s="43">
        <v>2011</v>
      </c>
      <c r="E6" s="21">
        <f>'2019-20'!M8</f>
        <v>139</v>
      </c>
      <c r="F6" s="22">
        <f t="shared" si="0"/>
        <v>27.8</v>
      </c>
      <c r="G6" s="32">
        <v>2</v>
      </c>
      <c r="H6" s="32">
        <v>150</v>
      </c>
      <c r="I6" s="34">
        <v>2</v>
      </c>
      <c r="J6" s="34">
        <v>160</v>
      </c>
      <c r="K6" s="40">
        <f t="shared" si="1"/>
        <v>337.8</v>
      </c>
    </row>
    <row r="7" spans="1:11" ht="14.25" customHeight="1">
      <c r="A7" s="18">
        <f t="shared" si="2"/>
        <v>3</v>
      </c>
      <c r="B7" s="19" t="s">
        <v>31</v>
      </c>
      <c r="C7" s="19" t="s">
        <v>59</v>
      </c>
      <c r="D7" s="43">
        <v>2011</v>
      </c>
      <c r="E7" s="21">
        <f>'2019-20'!M27</f>
        <v>8</v>
      </c>
      <c r="F7" s="22">
        <f t="shared" si="0"/>
        <v>1.6</v>
      </c>
      <c r="G7" s="32">
        <v>4</v>
      </c>
      <c r="H7" s="32">
        <v>110</v>
      </c>
      <c r="I7" s="33" t="s">
        <v>60</v>
      </c>
      <c r="J7" s="34">
        <v>130</v>
      </c>
      <c r="K7" s="40">
        <f t="shared" si="1"/>
        <v>241.6</v>
      </c>
    </row>
    <row r="8" spans="1:11" ht="14.25" customHeight="1">
      <c r="A8" s="18">
        <f t="shared" si="2"/>
        <v>4</v>
      </c>
      <c r="B8" s="19" t="s">
        <v>56</v>
      </c>
      <c r="C8" s="19" t="s">
        <v>12</v>
      </c>
      <c r="D8" s="43">
        <v>2011</v>
      </c>
      <c r="E8" s="21">
        <f>'2019-20'!M15</f>
        <v>60</v>
      </c>
      <c r="F8" s="22">
        <f t="shared" si="0"/>
        <v>12</v>
      </c>
      <c r="G8" s="32">
        <v>6</v>
      </c>
      <c r="H8" s="32">
        <v>95</v>
      </c>
      <c r="I8" s="33" t="s">
        <v>60</v>
      </c>
      <c r="J8" s="34">
        <v>130</v>
      </c>
      <c r="K8" s="40">
        <f t="shared" si="1"/>
        <v>237</v>
      </c>
    </row>
    <row r="9" spans="1:11" ht="14.25" customHeight="1">
      <c r="A9" s="18">
        <f t="shared" si="2"/>
        <v>5</v>
      </c>
      <c r="B9" s="19" t="s">
        <v>33</v>
      </c>
      <c r="C9" s="19" t="s">
        <v>59</v>
      </c>
      <c r="D9" s="46">
        <v>2010</v>
      </c>
      <c r="E9" s="21">
        <f>'2019-20'!M28</f>
        <v>8</v>
      </c>
      <c r="F9" s="22">
        <f t="shared" si="0"/>
        <v>1.6</v>
      </c>
      <c r="G9" s="32">
        <v>5</v>
      </c>
      <c r="H9" s="32">
        <v>100</v>
      </c>
      <c r="I9" s="33" t="s">
        <v>52</v>
      </c>
      <c r="J9" s="34">
        <v>100</v>
      </c>
      <c r="K9" s="40">
        <f t="shared" si="1"/>
        <v>201.6</v>
      </c>
    </row>
    <row r="10" spans="1:11" ht="14.25" customHeight="1">
      <c r="A10" s="18">
        <f t="shared" si="2"/>
        <v>6</v>
      </c>
      <c r="B10" s="19" t="s">
        <v>61</v>
      </c>
      <c r="C10" s="19" t="s">
        <v>8</v>
      </c>
      <c r="D10" s="43">
        <v>2013</v>
      </c>
      <c r="E10" s="45">
        <v>0</v>
      </c>
      <c r="F10" s="45">
        <f t="shared" si="0"/>
        <v>0</v>
      </c>
      <c r="G10" s="32">
        <v>3</v>
      </c>
      <c r="H10" s="32">
        <v>125</v>
      </c>
      <c r="I10" s="33"/>
      <c r="J10" s="34"/>
      <c r="K10" s="40">
        <f t="shared" si="1"/>
        <v>125</v>
      </c>
    </row>
    <row r="11" spans="1:11" ht="14.25" customHeight="1">
      <c r="A11" s="18">
        <f t="shared" si="2"/>
        <v>7</v>
      </c>
      <c r="B11" s="19" t="s">
        <v>32</v>
      </c>
      <c r="C11" s="19" t="s">
        <v>12</v>
      </c>
      <c r="D11" s="46">
        <v>2010</v>
      </c>
      <c r="E11" s="21">
        <f>'2019-20'!M10</f>
        <v>98</v>
      </c>
      <c r="F11" s="22">
        <f t="shared" si="0"/>
        <v>19.600000000000001</v>
      </c>
      <c r="G11" s="32"/>
      <c r="H11" s="32"/>
      <c r="I11" s="33"/>
      <c r="J11" s="34"/>
      <c r="K11" s="40">
        <f t="shared" si="1"/>
        <v>19.600000000000001</v>
      </c>
    </row>
    <row r="12" spans="1:11" ht="14.25" customHeight="1">
      <c r="A12" s="18">
        <f t="shared" si="2"/>
        <v>8</v>
      </c>
      <c r="B12" s="19" t="s">
        <v>29</v>
      </c>
      <c r="C12" s="19" t="s">
        <v>12</v>
      </c>
      <c r="D12" s="46">
        <v>2010</v>
      </c>
      <c r="E12" s="21">
        <f>'2019-20'!M12</f>
        <v>93</v>
      </c>
      <c r="F12" s="22">
        <f t="shared" si="0"/>
        <v>18.600000000000001</v>
      </c>
      <c r="G12" s="32"/>
      <c r="H12" s="32"/>
      <c r="I12" s="33"/>
      <c r="J12" s="34"/>
      <c r="K12" s="40">
        <f t="shared" si="1"/>
        <v>18.600000000000001</v>
      </c>
    </row>
    <row r="13" spans="1:11" ht="14.25" customHeight="1">
      <c r="A13" s="18">
        <f t="shared" si="2"/>
        <v>9</v>
      </c>
      <c r="B13" s="19" t="s">
        <v>26</v>
      </c>
      <c r="C13" s="19" t="s">
        <v>8</v>
      </c>
      <c r="D13" s="43">
        <v>2011</v>
      </c>
      <c r="E13" s="21">
        <f>'2019-20'!M14</f>
        <v>73</v>
      </c>
      <c r="F13" s="22">
        <f t="shared" si="0"/>
        <v>14.6</v>
      </c>
      <c r="G13" s="32"/>
      <c r="H13" s="32"/>
      <c r="I13" s="33"/>
      <c r="J13" s="34"/>
      <c r="K13" s="40">
        <f t="shared" si="1"/>
        <v>14.6</v>
      </c>
    </row>
    <row r="14" spans="1:11" ht="14.25" customHeight="1">
      <c r="A14" s="18">
        <f t="shared" si="2"/>
        <v>10</v>
      </c>
      <c r="B14" s="19" t="s">
        <v>24</v>
      </c>
      <c r="C14" s="19"/>
      <c r="D14" s="43"/>
      <c r="E14" s="21">
        <f>'2019-20'!M23</f>
        <v>14</v>
      </c>
      <c r="F14" s="22">
        <f t="shared" si="0"/>
        <v>2.8</v>
      </c>
      <c r="G14" s="32"/>
      <c r="H14" s="32"/>
      <c r="I14" s="33"/>
      <c r="J14" s="34"/>
      <c r="K14" s="40">
        <f t="shared" si="1"/>
        <v>2.8</v>
      </c>
    </row>
    <row r="15" spans="1:11" ht="14.25" customHeight="1">
      <c r="A15" s="18">
        <f t="shared" si="2"/>
        <v>11</v>
      </c>
      <c r="B15" s="19" t="s">
        <v>28</v>
      </c>
      <c r="C15" s="19" t="s">
        <v>59</v>
      </c>
      <c r="D15" s="43">
        <v>2011</v>
      </c>
      <c r="E15" s="21">
        <f>'2019-20'!M25</f>
        <v>8</v>
      </c>
      <c r="F15" s="22">
        <f t="shared" si="0"/>
        <v>1.6</v>
      </c>
      <c r="G15" s="47"/>
      <c r="H15" s="47"/>
      <c r="I15" s="48"/>
      <c r="J15" s="49"/>
      <c r="K15" s="40">
        <f t="shared" si="1"/>
        <v>1.6</v>
      </c>
    </row>
    <row r="16" spans="1:11" ht="14.25" customHeight="1">
      <c r="A16" s="18"/>
      <c r="B16" s="19"/>
      <c r="C16" s="19"/>
      <c r="D16" s="19"/>
      <c r="E16" s="21"/>
      <c r="F16" s="22"/>
      <c r="G16" s="32"/>
      <c r="H16" s="32"/>
      <c r="I16" s="33"/>
      <c r="J16" s="34"/>
      <c r="K16" s="40"/>
    </row>
    <row r="17" spans="1:11" ht="14.25" customHeight="1">
      <c r="A17" s="18"/>
      <c r="B17" s="19"/>
      <c r="C17" s="19"/>
      <c r="D17" s="19"/>
      <c r="E17" s="21"/>
      <c r="F17" s="22"/>
      <c r="G17" s="32"/>
      <c r="H17" s="32"/>
      <c r="I17" s="33"/>
      <c r="J17" s="34"/>
      <c r="K17" s="40"/>
    </row>
    <row r="18" spans="1:11" ht="14.25" customHeight="1">
      <c r="A18" s="18"/>
      <c r="B18" s="19"/>
      <c r="C18" s="19"/>
      <c r="D18" s="19"/>
      <c r="E18" s="21"/>
      <c r="F18" s="22"/>
      <c r="G18" s="32"/>
      <c r="H18" s="32"/>
      <c r="I18" s="34"/>
      <c r="J18" s="34"/>
      <c r="K18" s="40"/>
    </row>
    <row r="19" spans="1:11" ht="14.25" customHeight="1">
      <c r="A19" s="18"/>
      <c r="B19" s="19"/>
      <c r="C19" s="19"/>
      <c r="D19" s="19"/>
      <c r="E19" s="21"/>
      <c r="F19" s="22"/>
      <c r="G19" s="32"/>
      <c r="H19" s="32"/>
      <c r="I19" s="34"/>
      <c r="J19" s="34"/>
      <c r="K19" s="40"/>
    </row>
    <row r="20" spans="1:11" ht="14.25" customHeight="1">
      <c r="A20" s="18"/>
      <c r="B20" s="19"/>
      <c r="C20" s="19"/>
      <c r="D20" s="19"/>
      <c r="E20" s="21"/>
      <c r="F20" s="22"/>
      <c r="G20" s="32"/>
      <c r="H20" s="32"/>
      <c r="I20" s="34"/>
      <c r="J20" s="34"/>
      <c r="K20" s="40"/>
    </row>
    <row r="21" spans="1:11" ht="14.25" customHeight="1">
      <c r="A21" s="18"/>
      <c r="B21" s="19"/>
      <c r="C21" s="19"/>
      <c r="D21" s="19"/>
      <c r="E21" s="45"/>
      <c r="F21" s="45"/>
      <c r="G21" s="32"/>
      <c r="H21" s="32"/>
      <c r="I21" s="34"/>
      <c r="J21" s="34"/>
      <c r="K21" s="40"/>
    </row>
    <row r="22" spans="1:11" ht="14.25" customHeight="1">
      <c r="A22" s="18"/>
      <c r="B22" s="19"/>
      <c r="C22" s="19"/>
      <c r="D22" s="19"/>
      <c r="E22" s="45"/>
      <c r="F22" s="45"/>
      <c r="G22" s="32"/>
      <c r="H22" s="32"/>
      <c r="I22" s="34"/>
      <c r="J22" s="34"/>
      <c r="K22" s="40"/>
    </row>
    <row r="23" spans="1:11" ht="14.25" customHeight="1">
      <c r="A23" s="18"/>
      <c r="B23" s="19"/>
      <c r="C23" s="19"/>
      <c r="D23" s="19"/>
      <c r="E23" s="45"/>
      <c r="F23" s="45"/>
      <c r="G23" s="32"/>
      <c r="H23" s="32"/>
      <c r="I23" s="34"/>
      <c r="J23" s="34"/>
      <c r="K23" s="40"/>
    </row>
    <row r="24" spans="1:11" ht="14.25" customHeight="1">
      <c r="A24" s="18"/>
      <c r="B24" s="19"/>
      <c r="C24" s="19"/>
      <c r="D24" s="19"/>
      <c r="E24" s="45"/>
      <c r="F24" s="45"/>
      <c r="G24" s="32"/>
      <c r="H24" s="32"/>
      <c r="I24" s="34"/>
      <c r="J24" s="34"/>
      <c r="K24" s="40"/>
    </row>
    <row r="25" spans="1:11" ht="14.25" customHeight="1">
      <c r="A25" s="18"/>
      <c r="B25" s="19"/>
      <c r="C25" s="19"/>
      <c r="D25" s="19"/>
      <c r="E25" s="45"/>
      <c r="F25" s="45"/>
      <c r="G25" s="32"/>
      <c r="H25" s="32"/>
      <c r="I25" s="34"/>
      <c r="J25" s="34"/>
      <c r="K25" s="40"/>
    </row>
    <row r="26" spans="1:11" ht="14.25" customHeight="1">
      <c r="A26" s="18"/>
      <c r="B26" s="19"/>
      <c r="C26" s="19"/>
      <c r="D26" s="19"/>
      <c r="E26" s="45"/>
      <c r="F26" s="45"/>
      <c r="G26" s="32"/>
      <c r="H26" s="32"/>
      <c r="I26" s="34"/>
      <c r="J26" s="34"/>
      <c r="K26" s="40"/>
    </row>
    <row r="27" spans="1:11">
      <c r="A27" s="18"/>
      <c r="B27" s="19"/>
      <c r="C27" s="19"/>
      <c r="D27" s="19"/>
      <c r="E27" s="45"/>
      <c r="F27" s="45"/>
      <c r="G27" s="32"/>
      <c r="H27" s="32"/>
      <c r="I27" s="34"/>
      <c r="J27" s="34"/>
      <c r="K27" s="40"/>
    </row>
    <row r="28" spans="1:11">
      <c r="A28" s="18"/>
      <c r="B28" s="19"/>
      <c r="C28" s="19"/>
      <c r="D28" s="19"/>
      <c r="E28" s="45"/>
      <c r="F28" s="45"/>
      <c r="G28" s="32"/>
      <c r="H28" s="32"/>
      <c r="I28" s="34"/>
      <c r="J28" s="34"/>
      <c r="K28" s="40"/>
    </row>
    <row r="29" spans="1:11">
      <c r="A29" s="18"/>
      <c r="B29" s="19"/>
      <c r="C29" s="19"/>
      <c r="D29" s="19"/>
      <c r="E29" s="45"/>
      <c r="F29" s="45"/>
      <c r="G29" s="32"/>
      <c r="H29" s="32"/>
      <c r="I29" s="34"/>
      <c r="J29" s="34"/>
      <c r="K29" s="40"/>
    </row>
    <row r="30" spans="1:11">
      <c r="A30" s="18"/>
      <c r="B30" s="19"/>
      <c r="C30" s="19"/>
      <c r="D30" s="19"/>
      <c r="E30" s="45"/>
      <c r="F30" s="45"/>
      <c r="G30" s="32"/>
      <c r="H30" s="32"/>
      <c r="I30" s="34"/>
      <c r="J30" s="34"/>
      <c r="K30" s="40"/>
    </row>
    <row r="31" spans="1:11">
      <c r="A31" s="18"/>
      <c r="B31" s="19"/>
      <c r="C31" s="19"/>
      <c r="D31" s="19"/>
      <c r="E31" s="45"/>
      <c r="F31" s="45"/>
      <c r="G31" s="32"/>
      <c r="H31" s="32"/>
      <c r="I31" s="34"/>
      <c r="J31" s="34"/>
      <c r="K31" s="40"/>
    </row>
    <row r="32" spans="1:11">
      <c r="A32" s="18"/>
      <c r="B32" s="19"/>
      <c r="C32" s="19"/>
      <c r="D32" s="19"/>
      <c r="E32" s="45"/>
      <c r="F32" s="45"/>
      <c r="G32" s="32"/>
      <c r="H32" s="32"/>
      <c r="I32" s="34"/>
      <c r="J32" s="34"/>
      <c r="K32" s="40"/>
    </row>
    <row r="33" spans="1:11">
      <c r="A33" s="18"/>
      <c r="B33" s="19"/>
      <c r="C33" s="19"/>
      <c r="D33" s="19"/>
      <c r="E33" s="45"/>
      <c r="F33" s="45"/>
      <c r="G33" s="32"/>
      <c r="H33" s="32"/>
      <c r="I33" s="34"/>
      <c r="J33" s="34"/>
      <c r="K33" s="40"/>
    </row>
    <row r="34" spans="1:11">
      <c r="A34" s="18"/>
      <c r="B34" s="19"/>
      <c r="C34" s="19"/>
      <c r="D34" s="19"/>
      <c r="E34" s="45"/>
      <c r="F34" s="45"/>
      <c r="G34" s="32"/>
      <c r="H34" s="32"/>
      <c r="I34" s="34"/>
      <c r="J34" s="34"/>
      <c r="K34" s="40"/>
    </row>
    <row r="35" spans="1:11">
      <c r="A35" s="18"/>
      <c r="B35" s="19"/>
      <c r="C35" s="19"/>
      <c r="D35" s="19"/>
      <c r="E35" s="45"/>
      <c r="F35" s="45"/>
      <c r="G35" s="32"/>
      <c r="H35" s="32"/>
      <c r="I35" s="34"/>
      <c r="J35" s="34"/>
      <c r="K35" s="40"/>
    </row>
    <row r="36" spans="1:11">
      <c r="A36" s="18"/>
      <c r="B36" s="19"/>
      <c r="C36" s="19"/>
      <c r="D36" s="19"/>
      <c r="E36" s="45"/>
      <c r="F36" s="45"/>
      <c r="G36" s="32"/>
      <c r="H36" s="32"/>
      <c r="I36" s="34"/>
      <c r="J36" s="34"/>
      <c r="K36" s="40"/>
    </row>
    <row r="37" spans="1:11">
      <c r="A37" s="18"/>
      <c r="B37" s="19"/>
      <c r="C37" s="19"/>
      <c r="D37" s="19"/>
      <c r="E37" s="45"/>
      <c r="F37" s="45"/>
      <c r="G37" s="32"/>
      <c r="H37" s="32"/>
      <c r="I37" s="34"/>
      <c r="J37" s="34"/>
      <c r="K37" s="40"/>
    </row>
    <row r="38" spans="1:11">
      <c r="A38" s="18"/>
      <c r="B38" s="19"/>
      <c r="C38" s="19"/>
      <c r="D38" s="19"/>
      <c r="E38" s="45"/>
      <c r="F38" s="45"/>
      <c r="G38" s="32"/>
      <c r="H38" s="32"/>
      <c r="I38" s="34"/>
      <c r="J38" s="34"/>
      <c r="K38" s="40"/>
    </row>
    <row r="39" spans="1:11">
      <c r="A39" s="18"/>
      <c r="B39" s="19"/>
      <c r="C39" s="19"/>
      <c r="D39" s="19"/>
      <c r="E39" s="45"/>
      <c r="F39" s="45"/>
      <c r="G39" s="32"/>
      <c r="H39" s="32"/>
      <c r="I39" s="34"/>
      <c r="J39" s="34"/>
      <c r="K39" s="40"/>
    </row>
    <row r="40" spans="1:11">
      <c r="A40" s="18"/>
      <c r="B40" s="19"/>
      <c r="C40" s="19"/>
      <c r="D40" s="19"/>
      <c r="E40" s="45"/>
      <c r="F40" s="45"/>
      <c r="G40" s="32"/>
      <c r="H40" s="32"/>
      <c r="I40" s="34"/>
      <c r="J40" s="34"/>
      <c r="K40" s="40"/>
    </row>
    <row r="41" spans="1:11">
      <c r="A41" s="18"/>
      <c r="B41" s="19"/>
      <c r="C41" s="19"/>
      <c r="D41" s="19"/>
      <c r="E41" s="45"/>
      <c r="F41" s="45"/>
      <c r="G41" s="32"/>
      <c r="H41" s="32"/>
      <c r="I41" s="34"/>
      <c r="J41" s="34"/>
      <c r="K41" s="40"/>
    </row>
    <row r="42" spans="1:11">
      <c r="A42" s="18"/>
      <c r="B42" s="19"/>
      <c r="C42" s="19"/>
      <c r="D42" s="19"/>
      <c r="E42" s="45"/>
      <c r="F42" s="45"/>
      <c r="G42" s="32"/>
      <c r="H42" s="32"/>
      <c r="I42" s="34"/>
      <c r="J42" s="34"/>
      <c r="K42" s="40"/>
    </row>
    <row r="43" spans="1:11">
      <c r="A43" s="18"/>
      <c r="B43" s="19"/>
      <c r="C43" s="19"/>
      <c r="D43" s="19"/>
      <c r="E43" s="45"/>
      <c r="F43" s="45"/>
      <c r="G43" s="32"/>
      <c r="H43" s="32"/>
      <c r="I43" s="34"/>
      <c r="J43" s="34"/>
      <c r="K43" s="40"/>
    </row>
    <row r="44" spans="1:11">
      <c r="A44" s="18"/>
      <c r="B44" s="19"/>
      <c r="C44" s="19"/>
      <c r="D44" s="19"/>
      <c r="E44" s="45"/>
      <c r="F44" s="45"/>
      <c r="G44" s="32"/>
      <c r="H44" s="32"/>
      <c r="I44" s="34"/>
      <c r="J44" s="34"/>
      <c r="K44" s="40"/>
    </row>
    <row r="45" spans="1:11">
      <c r="A45" s="18"/>
      <c r="B45" s="19"/>
      <c r="C45" s="19"/>
      <c r="D45" s="19"/>
      <c r="E45" s="45"/>
      <c r="F45" s="45"/>
      <c r="G45" s="32"/>
      <c r="H45" s="32"/>
      <c r="I45" s="34"/>
      <c r="J45" s="34"/>
      <c r="K45" s="40"/>
    </row>
    <row r="46" spans="1:11">
      <c r="A46" s="18"/>
      <c r="B46" s="19"/>
      <c r="C46" s="19"/>
      <c r="D46" s="19"/>
      <c r="E46" s="45"/>
      <c r="F46" s="45"/>
      <c r="G46" s="32"/>
      <c r="H46" s="32"/>
      <c r="I46" s="34"/>
      <c r="J46" s="34"/>
      <c r="K46" s="40"/>
    </row>
    <row r="47" spans="1:11">
      <c r="A47" s="18"/>
      <c r="B47" s="19"/>
      <c r="C47" s="19"/>
      <c r="D47" s="19"/>
      <c r="E47" s="45"/>
      <c r="F47" s="45"/>
      <c r="G47" s="32"/>
      <c r="H47" s="32"/>
      <c r="I47" s="34"/>
      <c r="J47" s="34"/>
      <c r="K47" s="40"/>
    </row>
    <row r="48" spans="1:11">
      <c r="A48" s="18"/>
      <c r="B48" s="19"/>
      <c r="C48" s="19"/>
      <c r="D48" s="19"/>
      <c r="E48" s="45"/>
      <c r="F48" s="45"/>
      <c r="G48" s="32"/>
      <c r="H48" s="32"/>
      <c r="I48" s="34"/>
      <c r="J48" s="34"/>
      <c r="K48" s="40"/>
    </row>
    <row r="49" spans="1:11">
      <c r="A49" s="18"/>
      <c r="B49" s="19"/>
      <c r="C49" s="19"/>
      <c r="D49" s="19"/>
      <c r="E49" s="45"/>
      <c r="F49" s="45"/>
      <c r="G49" s="32"/>
      <c r="H49" s="32"/>
      <c r="I49" s="34"/>
      <c r="J49" s="34"/>
      <c r="K49" s="40"/>
    </row>
    <row r="50" spans="1:11">
      <c r="A50" s="18"/>
      <c r="B50" s="19"/>
      <c r="C50" s="19"/>
      <c r="D50" s="19"/>
      <c r="E50" s="45"/>
      <c r="F50" s="45"/>
      <c r="G50" s="32"/>
      <c r="H50" s="32"/>
      <c r="I50" s="34"/>
      <c r="J50" s="34"/>
      <c r="K50" s="40"/>
    </row>
    <row r="51" spans="1:11">
      <c r="A51" s="18"/>
      <c r="B51" s="19"/>
      <c r="C51" s="19"/>
      <c r="D51" s="19"/>
      <c r="E51" s="45"/>
      <c r="F51" s="45"/>
      <c r="G51" s="32"/>
      <c r="H51" s="32"/>
      <c r="I51" s="34"/>
      <c r="J51" s="34"/>
      <c r="K51" s="40"/>
    </row>
    <row r="52" spans="1:11">
      <c r="A52" s="18"/>
      <c r="B52" s="19"/>
      <c r="C52" s="19"/>
      <c r="D52" s="19"/>
      <c r="E52" s="45"/>
      <c r="F52" s="45"/>
      <c r="G52" s="32"/>
      <c r="H52" s="32"/>
      <c r="I52" s="34"/>
      <c r="J52" s="34"/>
      <c r="K52" s="40"/>
    </row>
    <row r="53" spans="1:11">
      <c r="A53" s="18"/>
      <c r="B53" s="19"/>
      <c r="C53" s="19"/>
      <c r="D53" s="19"/>
      <c r="E53" s="45"/>
      <c r="F53" s="45"/>
      <c r="G53" s="32"/>
      <c r="H53" s="32"/>
      <c r="I53" s="34"/>
      <c r="J53" s="34"/>
      <c r="K53" s="40"/>
    </row>
    <row r="54" spans="1:11">
      <c r="A54" s="18"/>
      <c r="B54" s="19"/>
      <c r="C54" s="19"/>
      <c r="D54" s="19"/>
      <c r="E54" s="45"/>
      <c r="F54" s="45"/>
      <c r="G54" s="32"/>
      <c r="H54" s="32"/>
      <c r="I54" s="34"/>
      <c r="J54" s="34"/>
      <c r="K54" s="40"/>
    </row>
    <row r="55" spans="1:11">
      <c r="A55" s="18"/>
      <c r="B55" s="19"/>
      <c r="C55" s="19"/>
      <c r="D55" s="19"/>
      <c r="E55" s="45"/>
      <c r="F55" s="45"/>
      <c r="G55" s="32"/>
      <c r="H55" s="32"/>
      <c r="I55" s="34"/>
      <c r="J55" s="34"/>
      <c r="K55" s="40"/>
    </row>
    <row r="56" spans="1:11">
      <c r="A56" s="18"/>
      <c r="B56" s="19"/>
      <c r="C56" s="19"/>
      <c r="D56" s="19"/>
      <c r="E56" s="45"/>
      <c r="F56" s="45"/>
      <c r="G56" s="32"/>
      <c r="H56" s="32"/>
      <c r="I56" s="34"/>
      <c r="J56" s="34"/>
      <c r="K56" s="40"/>
    </row>
    <row r="57" spans="1:11">
      <c r="A57" s="18"/>
      <c r="B57" s="19"/>
      <c r="C57" s="19"/>
      <c r="D57" s="19"/>
      <c r="E57" s="45"/>
      <c r="F57" s="45"/>
      <c r="G57" s="32"/>
      <c r="H57" s="32"/>
      <c r="I57" s="34"/>
      <c r="J57" s="34"/>
      <c r="K57" s="40"/>
    </row>
    <row r="58" spans="1:11">
      <c r="A58" s="18"/>
      <c r="B58" s="19"/>
      <c r="C58" s="19"/>
      <c r="D58" s="19"/>
      <c r="E58" s="45"/>
      <c r="F58" s="45"/>
      <c r="G58" s="32"/>
      <c r="H58" s="32"/>
      <c r="I58" s="34"/>
      <c r="J58" s="34"/>
      <c r="K58" s="40"/>
    </row>
    <row r="59" spans="1:11">
      <c r="A59" s="18"/>
      <c r="B59" s="19"/>
      <c r="C59" s="19"/>
      <c r="D59" s="19"/>
      <c r="E59" s="45"/>
      <c r="F59" s="45"/>
      <c r="G59" s="32"/>
      <c r="H59" s="32"/>
      <c r="I59" s="34"/>
      <c r="J59" s="34"/>
      <c r="K59" s="40"/>
    </row>
    <row r="60" spans="1:11">
      <c r="A60" s="18"/>
      <c r="B60" s="19"/>
      <c r="C60" s="19"/>
      <c r="D60" s="19"/>
      <c r="E60" s="45"/>
      <c r="F60" s="45"/>
      <c r="G60" s="32"/>
      <c r="H60" s="32"/>
      <c r="I60" s="34"/>
      <c r="J60" s="34"/>
      <c r="K60" s="40"/>
    </row>
    <row r="61" spans="1:11">
      <c r="A61" s="18"/>
      <c r="B61" s="19"/>
      <c r="C61" s="19"/>
      <c r="D61" s="19"/>
      <c r="E61" s="45"/>
      <c r="F61" s="45"/>
      <c r="G61" s="32"/>
      <c r="H61" s="32"/>
      <c r="I61" s="34"/>
      <c r="J61" s="34"/>
      <c r="K61" s="40"/>
    </row>
    <row r="62" spans="1:11">
      <c r="A62" s="18"/>
      <c r="B62" s="19"/>
      <c r="C62" s="19"/>
      <c r="D62" s="19"/>
      <c r="E62" s="45"/>
      <c r="F62" s="45"/>
      <c r="G62" s="32"/>
      <c r="H62" s="32"/>
      <c r="I62" s="34"/>
      <c r="J62" s="34"/>
      <c r="K62" s="40"/>
    </row>
    <row r="63" spans="1:11">
      <c r="A63" s="18"/>
      <c r="B63" s="19"/>
      <c r="C63" s="19"/>
      <c r="D63" s="19"/>
      <c r="E63" s="45"/>
      <c r="F63" s="45"/>
      <c r="G63" s="32"/>
      <c r="H63" s="32"/>
      <c r="I63" s="34"/>
      <c r="J63" s="34"/>
      <c r="K63" s="40"/>
    </row>
    <row r="64" spans="1:11">
      <c r="A64" s="18"/>
      <c r="B64" s="19"/>
      <c r="C64" s="19"/>
      <c r="D64" s="19"/>
      <c r="E64" s="45"/>
      <c r="F64" s="45"/>
      <c r="G64" s="32"/>
      <c r="H64" s="32"/>
      <c r="I64" s="34"/>
      <c r="J64" s="34"/>
      <c r="K64" s="40"/>
    </row>
    <row r="65" spans="1:11">
      <c r="A65" s="18"/>
      <c r="B65" s="19"/>
      <c r="C65" s="19"/>
      <c r="D65" s="19"/>
      <c r="E65" s="45"/>
      <c r="F65" s="45"/>
      <c r="G65" s="32"/>
      <c r="H65" s="32"/>
      <c r="I65" s="34"/>
      <c r="J65" s="34"/>
      <c r="K65" s="40"/>
    </row>
    <row r="66" spans="1:11">
      <c r="A66" s="18"/>
      <c r="B66" s="19"/>
      <c r="C66" s="19"/>
      <c r="D66" s="19"/>
      <c r="E66" s="45"/>
      <c r="F66" s="45"/>
      <c r="G66" s="32"/>
      <c r="H66" s="32"/>
      <c r="I66" s="34"/>
      <c r="J66" s="34"/>
      <c r="K66" s="40"/>
    </row>
    <row r="67" spans="1:11">
      <c r="A67" s="18"/>
      <c r="B67" s="19"/>
      <c r="C67" s="19"/>
      <c r="D67" s="19"/>
      <c r="E67" s="45"/>
      <c r="F67" s="45"/>
      <c r="G67" s="32"/>
      <c r="H67" s="32"/>
      <c r="I67" s="34"/>
      <c r="J67" s="34"/>
      <c r="K67" s="40"/>
    </row>
    <row r="68" spans="1:11">
      <c r="A68" s="18"/>
      <c r="B68" s="19"/>
      <c r="C68" s="19"/>
      <c r="D68" s="19"/>
      <c r="E68" s="45"/>
      <c r="F68" s="45"/>
      <c r="G68" s="32"/>
      <c r="H68" s="32"/>
      <c r="I68" s="34"/>
      <c r="J68" s="34"/>
      <c r="K68" s="40"/>
    </row>
    <row r="69" spans="1:11">
      <c r="A69" s="18"/>
      <c r="B69" s="19"/>
      <c r="C69" s="19"/>
      <c r="D69" s="19"/>
      <c r="E69" s="45"/>
      <c r="F69" s="45"/>
      <c r="G69" s="32"/>
      <c r="H69" s="32"/>
      <c r="I69" s="34"/>
      <c r="J69" s="34"/>
      <c r="K69" s="40"/>
    </row>
    <row r="70" spans="1:11">
      <c r="A70" s="18"/>
      <c r="B70" s="19"/>
      <c r="C70" s="19"/>
      <c r="D70" s="19"/>
      <c r="E70" s="45"/>
      <c r="F70" s="45"/>
      <c r="G70" s="32"/>
      <c r="H70" s="32"/>
      <c r="I70" s="34"/>
      <c r="J70" s="34"/>
      <c r="K70" s="40"/>
    </row>
    <row r="71" spans="1:11">
      <c r="A71" s="18"/>
      <c r="B71" s="19"/>
      <c r="C71" s="19"/>
      <c r="D71" s="19"/>
      <c r="E71" s="45"/>
      <c r="F71" s="45"/>
      <c r="G71" s="32"/>
      <c r="H71" s="32"/>
      <c r="I71" s="34"/>
      <c r="J71" s="34"/>
      <c r="K71" s="40"/>
    </row>
    <row r="72" spans="1:11">
      <c r="A72" s="18"/>
      <c r="B72" s="19"/>
      <c r="C72" s="19"/>
      <c r="D72" s="19"/>
      <c r="E72" s="45"/>
      <c r="F72" s="45"/>
      <c r="G72" s="32"/>
      <c r="H72" s="32"/>
      <c r="I72" s="34"/>
      <c r="J72" s="34"/>
      <c r="K72" s="40"/>
    </row>
    <row r="73" spans="1:11">
      <c r="A73" s="18"/>
      <c r="B73" s="19"/>
      <c r="C73" s="19"/>
      <c r="D73" s="19"/>
      <c r="E73" s="45"/>
      <c r="F73" s="45"/>
      <c r="G73" s="32"/>
      <c r="H73" s="32"/>
      <c r="I73" s="34"/>
      <c r="J73" s="34"/>
      <c r="K73" s="40"/>
    </row>
    <row r="74" spans="1:11">
      <c r="A74" s="18"/>
      <c r="B74" s="19"/>
      <c r="C74" s="19"/>
      <c r="D74" s="19"/>
      <c r="E74" s="45"/>
      <c r="F74" s="45"/>
      <c r="G74" s="32"/>
      <c r="H74" s="32"/>
      <c r="I74" s="34"/>
      <c r="J74" s="34"/>
      <c r="K74" s="40"/>
    </row>
    <row r="75" spans="1:11">
      <c r="A75" s="18"/>
      <c r="B75" s="19"/>
      <c r="C75" s="19"/>
      <c r="D75" s="19"/>
      <c r="E75" s="45"/>
      <c r="F75" s="45"/>
      <c r="G75" s="32"/>
      <c r="H75" s="32"/>
      <c r="I75" s="34"/>
      <c r="J75" s="34"/>
      <c r="K75" s="40"/>
    </row>
    <row r="76" spans="1:11">
      <c r="A76" s="18"/>
      <c r="B76" s="19"/>
      <c r="C76" s="19"/>
      <c r="D76" s="19"/>
      <c r="E76" s="45"/>
      <c r="F76" s="45"/>
      <c r="G76" s="32"/>
      <c r="H76" s="32"/>
      <c r="I76" s="34"/>
      <c r="J76" s="34"/>
      <c r="K76" s="40"/>
    </row>
    <row r="77" spans="1:11">
      <c r="A77" s="18"/>
      <c r="B77" s="19"/>
      <c r="C77" s="19"/>
      <c r="D77" s="19"/>
      <c r="E77" s="45"/>
      <c r="F77" s="45"/>
      <c r="G77" s="32"/>
      <c r="H77" s="32"/>
      <c r="I77" s="34"/>
      <c r="J77" s="34"/>
      <c r="K77" s="40"/>
    </row>
    <row r="78" spans="1:11">
      <c r="A78" s="18"/>
      <c r="B78" s="19"/>
      <c r="C78" s="19"/>
      <c r="D78" s="19"/>
      <c r="E78" s="45"/>
      <c r="F78" s="45"/>
      <c r="G78" s="32"/>
      <c r="H78" s="32"/>
      <c r="I78" s="34"/>
      <c r="J78" s="34"/>
      <c r="K78" s="40"/>
    </row>
    <row r="79" spans="1:11">
      <c r="A79" s="18"/>
      <c r="B79" s="19"/>
      <c r="C79" s="19"/>
      <c r="D79" s="19"/>
      <c r="E79" s="45"/>
      <c r="F79" s="45"/>
      <c r="G79" s="32"/>
      <c r="H79" s="32"/>
      <c r="I79" s="34"/>
      <c r="J79" s="34"/>
      <c r="K79" s="40"/>
    </row>
    <row r="80" spans="1:11">
      <c r="A80" s="18"/>
      <c r="B80" s="19"/>
      <c r="C80" s="19"/>
      <c r="D80" s="19"/>
      <c r="E80" s="45"/>
      <c r="F80" s="45"/>
      <c r="G80" s="32"/>
      <c r="H80" s="32"/>
      <c r="I80" s="34"/>
      <c r="J80" s="34"/>
      <c r="K80" s="40"/>
    </row>
    <row r="81" spans="1:11">
      <c r="A81" s="18"/>
      <c r="B81" s="19"/>
      <c r="C81" s="19"/>
      <c r="D81" s="19"/>
      <c r="E81" s="45"/>
      <c r="F81" s="45"/>
      <c r="G81" s="32"/>
      <c r="H81" s="32"/>
      <c r="I81" s="34"/>
      <c r="J81" s="34"/>
      <c r="K81" s="40"/>
    </row>
    <row r="82" spans="1:11">
      <c r="A82" s="18"/>
      <c r="B82" s="19"/>
      <c r="C82" s="19"/>
      <c r="D82" s="19"/>
      <c r="E82" s="45"/>
      <c r="F82" s="45"/>
      <c r="G82" s="32"/>
      <c r="H82" s="32"/>
      <c r="I82" s="34"/>
      <c r="J82" s="34"/>
      <c r="K82" s="40"/>
    </row>
    <row r="83" spans="1:11">
      <c r="A83" s="18"/>
      <c r="B83" s="19"/>
      <c r="C83" s="19"/>
      <c r="D83" s="19"/>
      <c r="E83" s="45"/>
      <c r="F83" s="45"/>
      <c r="G83" s="32"/>
      <c r="H83" s="32"/>
      <c r="I83" s="34"/>
      <c r="J83" s="34"/>
      <c r="K83" s="40"/>
    </row>
    <row r="84" spans="1:11">
      <c r="A84" s="18"/>
      <c r="B84" s="19"/>
      <c r="C84" s="19"/>
      <c r="D84" s="19"/>
      <c r="E84" s="45"/>
      <c r="F84" s="45"/>
      <c r="G84" s="32"/>
      <c r="H84" s="32"/>
      <c r="I84" s="34"/>
      <c r="J84" s="34"/>
      <c r="K84" s="40"/>
    </row>
    <row r="85" spans="1:11">
      <c r="A85" s="18"/>
      <c r="B85" s="19"/>
      <c r="C85" s="19"/>
      <c r="D85" s="19"/>
      <c r="E85" s="45"/>
      <c r="F85" s="45"/>
      <c r="G85" s="32"/>
      <c r="H85" s="32"/>
      <c r="I85" s="34"/>
      <c r="J85" s="34"/>
      <c r="K85" s="40"/>
    </row>
    <row r="86" spans="1:11">
      <c r="A86" s="18"/>
      <c r="B86" s="19"/>
      <c r="C86" s="19"/>
      <c r="D86" s="19"/>
      <c r="E86" s="45"/>
      <c r="F86" s="45"/>
      <c r="G86" s="32"/>
      <c r="H86" s="32"/>
      <c r="I86" s="34"/>
      <c r="J86" s="34"/>
      <c r="K86" s="40"/>
    </row>
    <row r="87" spans="1:11">
      <c r="A87" s="18"/>
      <c r="B87" s="19"/>
      <c r="C87" s="19"/>
      <c r="D87" s="19"/>
      <c r="E87" s="45"/>
      <c r="F87" s="45"/>
      <c r="G87" s="32"/>
      <c r="H87" s="32"/>
      <c r="I87" s="34"/>
      <c r="J87" s="34"/>
      <c r="K87" s="40"/>
    </row>
    <row r="88" spans="1:11">
      <c r="A88" s="18"/>
      <c r="B88" s="19"/>
      <c r="C88" s="19"/>
      <c r="D88" s="19"/>
      <c r="E88" s="45"/>
      <c r="F88" s="45"/>
      <c r="G88" s="32"/>
      <c r="H88" s="32"/>
      <c r="I88" s="34"/>
      <c r="J88" s="34"/>
      <c r="K88" s="40"/>
    </row>
    <row r="89" spans="1:11">
      <c r="A89" s="18"/>
      <c r="B89" s="19"/>
      <c r="C89" s="19"/>
      <c r="D89" s="19"/>
      <c r="E89" s="45"/>
      <c r="F89" s="45"/>
      <c r="G89" s="32"/>
      <c r="H89" s="32"/>
      <c r="I89" s="34"/>
      <c r="J89" s="34"/>
      <c r="K89" s="40"/>
    </row>
    <row r="90" spans="1:11">
      <c r="A90" s="18"/>
      <c r="B90" s="19"/>
      <c r="C90" s="19"/>
      <c r="D90" s="19"/>
      <c r="E90" s="45"/>
      <c r="F90" s="45"/>
      <c r="G90" s="32"/>
      <c r="H90" s="32"/>
      <c r="I90" s="34"/>
      <c r="J90" s="34"/>
      <c r="K90" s="40"/>
    </row>
    <row r="91" spans="1:11">
      <c r="A91" s="18"/>
      <c r="B91" s="19"/>
      <c r="C91" s="19"/>
      <c r="D91" s="19"/>
      <c r="E91" s="45"/>
      <c r="F91" s="45"/>
      <c r="G91" s="32"/>
      <c r="H91" s="32"/>
      <c r="I91" s="34"/>
      <c r="J91" s="34"/>
      <c r="K91" s="40"/>
    </row>
    <row r="92" spans="1:11">
      <c r="A92" s="18"/>
      <c r="B92" s="19"/>
      <c r="C92" s="19"/>
      <c r="D92" s="19"/>
      <c r="E92" s="45"/>
      <c r="F92" s="45"/>
      <c r="G92" s="32"/>
      <c r="H92" s="32"/>
      <c r="I92" s="34"/>
      <c r="J92" s="34"/>
      <c r="K92" s="40"/>
    </row>
    <row r="93" spans="1:11">
      <c r="A93" s="18"/>
      <c r="B93" s="19"/>
      <c r="C93" s="19"/>
      <c r="D93" s="19"/>
      <c r="E93" s="45"/>
      <c r="F93" s="45"/>
      <c r="G93" s="32"/>
      <c r="H93" s="32"/>
      <c r="I93" s="34"/>
      <c r="J93" s="34"/>
      <c r="K93" s="40"/>
    </row>
    <row r="94" spans="1:11">
      <c r="A94" s="18"/>
      <c r="B94" s="19"/>
      <c r="C94" s="19"/>
      <c r="D94" s="19"/>
      <c r="E94" s="45"/>
      <c r="F94" s="45"/>
      <c r="G94" s="32"/>
      <c r="H94" s="32"/>
      <c r="I94" s="34"/>
      <c r="J94" s="34"/>
      <c r="K94" s="40"/>
    </row>
    <row r="95" spans="1:11">
      <c r="A95" s="18"/>
      <c r="B95" s="19"/>
      <c r="C95" s="19"/>
      <c r="D95" s="19"/>
      <c r="E95" s="45"/>
      <c r="F95" s="45"/>
      <c r="G95" s="32"/>
      <c r="H95" s="32"/>
      <c r="I95" s="34"/>
      <c r="J95" s="34"/>
      <c r="K95" s="40"/>
    </row>
    <row r="96" spans="1:11">
      <c r="A96" s="18"/>
      <c r="B96" s="19"/>
      <c r="C96" s="19"/>
      <c r="D96" s="19"/>
      <c r="E96" s="45"/>
      <c r="F96" s="45"/>
      <c r="G96" s="32"/>
      <c r="H96" s="32"/>
      <c r="I96" s="34"/>
      <c r="J96" s="34"/>
      <c r="K96" s="40"/>
    </row>
    <row r="97" spans="1:11">
      <c r="A97" s="18"/>
      <c r="B97" s="19"/>
      <c r="C97" s="19"/>
      <c r="D97" s="19"/>
      <c r="E97" s="45"/>
      <c r="F97" s="45"/>
      <c r="G97" s="32"/>
      <c r="H97" s="32"/>
      <c r="I97" s="34"/>
      <c r="J97" s="34"/>
      <c r="K97" s="40"/>
    </row>
    <row r="98" spans="1:11">
      <c r="A98" s="18"/>
      <c r="B98" s="19"/>
      <c r="C98" s="19"/>
      <c r="D98" s="19"/>
      <c r="E98" s="45"/>
      <c r="F98" s="45"/>
      <c r="G98" s="32"/>
      <c r="H98" s="32"/>
      <c r="I98" s="34"/>
      <c r="J98" s="34"/>
      <c r="K98" s="40"/>
    </row>
    <row r="99" spans="1:11">
      <c r="A99" s="18"/>
      <c r="B99" s="19"/>
      <c r="C99" s="19"/>
      <c r="D99" s="19"/>
      <c r="E99" s="45"/>
      <c r="F99" s="45"/>
      <c r="G99" s="32"/>
      <c r="H99" s="32"/>
      <c r="I99" s="34"/>
      <c r="J99" s="34"/>
      <c r="K99" s="40"/>
    </row>
    <row r="100" spans="1:11">
      <c r="A100" s="18"/>
      <c r="B100" s="19"/>
      <c r="C100" s="19"/>
      <c r="D100" s="19"/>
      <c r="E100" s="45"/>
      <c r="F100" s="45"/>
      <c r="G100" s="32"/>
      <c r="H100" s="32"/>
      <c r="I100" s="34"/>
      <c r="J100" s="34"/>
      <c r="K100" s="40"/>
    </row>
    <row r="101" spans="1:11">
      <c r="A101" s="18"/>
      <c r="B101" s="19"/>
      <c r="C101" s="19"/>
      <c r="D101" s="19"/>
      <c r="E101" s="45"/>
      <c r="F101" s="45"/>
      <c r="G101" s="32"/>
      <c r="H101" s="32"/>
      <c r="I101" s="34"/>
      <c r="J101" s="34"/>
      <c r="K101" s="40"/>
    </row>
    <row r="102" spans="1:11">
      <c r="A102" s="18"/>
      <c r="B102" s="19"/>
      <c r="C102" s="19"/>
      <c r="D102" s="19"/>
      <c r="E102" s="45"/>
      <c r="F102" s="45"/>
      <c r="G102" s="32"/>
      <c r="H102" s="32"/>
      <c r="I102" s="34"/>
      <c r="J102" s="34"/>
      <c r="K102" s="40"/>
    </row>
    <row r="103" spans="1:11">
      <c r="A103" s="18"/>
      <c r="B103" s="19"/>
      <c r="C103" s="19"/>
      <c r="D103" s="19"/>
      <c r="E103" s="45"/>
      <c r="F103" s="45"/>
      <c r="G103" s="32"/>
      <c r="H103" s="32"/>
      <c r="I103" s="34"/>
      <c r="J103" s="34"/>
      <c r="K103" s="40"/>
    </row>
    <row r="104" spans="1:11">
      <c r="A104" s="18"/>
      <c r="B104" s="19"/>
      <c r="C104" s="19"/>
      <c r="D104" s="19"/>
      <c r="E104" s="45"/>
      <c r="F104" s="45"/>
      <c r="G104" s="32"/>
      <c r="H104" s="32"/>
      <c r="I104" s="34"/>
      <c r="J104" s="34"/>
      <c r="K104" s="40"/>
    </row>
  </sheetData>
  <autoFilter ref="K3:K86">
    <sortState ref="K4:K86">
      <sortCondition descending="1" ref="K3:K86"/>
    </sortState>
  </autoFilter>
  <mergeCells count="8">
    <mergeCell ref="A1:K2"/>
    <mergeCell ref="E3:F3"/>
    <mergeCell ref="G3:H3"/>
    <mergeCell ref="I3:J3"/>
    <mergeCell ref="A3:A4"/>
    <mergeCell ref="B3:B4"/>
    <mergeCell ref="C3:C4"/>
    <mergeCell ref="D3:D4"/>
  </mergeCells>
  <pageMargins left="0.7" right="0.7" top="0.75" bottom="0.75" header="0.3" footer="0.3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H22" sqref="H22"/>
    </sheetView>
  </sheetViews>
  <sheetFormatPr defaultColWidth="9" defaultRowHeight="15"/>
  <cols>
    <col min="1" max="1" width="9" style="41"/>
    <col min="2" max="2" width="20.42578125" customWidth="1"/>
    <col min="3" max="4" width="10.42578125" customWidth="1"/>
    <col min="5" max="6" width="9" style="41" customWidth="1"/>
    <col min="7" max="8" width="9" style="41"/>
    <col min="9" max="10" width="8.7109375" style="41"/>
    <col min="11" max="13" width="9" style="41"/>
  </cols>
  <sheetData>
    <row r="1" spans="1:13" ht="20.100000000000001" customHeight="1">
      <c r="A1" s="106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20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43.5" customHeight="1">
      <c r="A3" s="102" t="s">
        <v>48</v>
      </c>
      <c r="B3" s="103" t="s">
        <v>0</v>
      </c>
      <c r="C3" s="103" t="s">
        <v>1</v>
      </c>
      <c r="D3" s="104" t="s">
        <v>58</v>
      </c>
      <c r="E3" s="97" t="s">
        <v>49</v>
      </c>
      <c r="F3" s="98"/>
      <c r="G3" s="99" t="s">
        <v>50</v>
      </c>
      <c r="H3" s="99"/>
      <c r="I3" s="100" t="s">
        <v>2</v>
      </c>
      <c r="J3" s="100"/>
      <c r="K3" s="107" t="s">
        <v>63</v>
      </c>
      <c r="L3" s="107"/>
      <c r="M3" s="39" t="s">
        <v>4</v>
      </c>
    </row>
    <row r="4" spans="1:13" ht="14.25" customHeight="1">
      <c r="A4" s="103"/>
      <c r="B4" s="103"/>
      <c r="C4" s="103"/>
      <c r="D4" s="105"/>
      <c r="E4" s="14" t="s">
        <v>6</v>
      </c>
      <c r="F4" s="15">
        <v>0.2</v>
      </c>
      <c r="G4" s="29" t="s">
        <v>5</v>
      </c>
      <c r="H4" s="29" t="s">
        <v>6</v>
      </c>
      <c r="I4" s="30" t="s">
        <v>5</v>
      </c>
      <c r="J4" s="30" t="s">
        <v>6</v>
      </c>
      <c r="K4" s="31" t="s">
        <v>5</v>
      </c>
      <c r="L4" s="31" t="s">
        <v>6</v>
      </c>
      <c r="M4" s="39" t="s">
        <v>6</v>
      </c>
    </row>
    <row r="5" spans="1:13" ht="14.25" customHeight="1">
      <c r="A5" s="18">
        <f t="shared" ref="A5:A24" si="0">A4+1</f>
        <v>1</v>
      </c>
      <c r="B5" s="19" t="s">
        <v>61</v>
      </c>
      <c r="C5" s="19" t="s">
        <v>8</v>
      </c>
      <c r="D5" s="42">
        <v>2013</v>
      </c>
      <c r="E5" s="21">
        <v>125</v>
      </c>
      <c r="F5" s="22">
        <f t="shared" ref="F5:F24" si="1">E5*20/100</f>
        <v>25</v>
      </c>
      <c r="G5" s="32">
        <v>1</v>
      </c>
      <c r="H5" s="32">
        <v>180</v>
      </c>
      <c r="I5" s="34">
        <v>1</v>
      </c>
      <c r="J5" s="34">
        <v>200</v>
      </c>
      <c r="K5" s="36" t="s">
        <v>60</v>
      </c>
      <c r="L5" s="35">
        <v>120</v>
      </c>
      <c r="M5" s="40">
        <f t="shared" ref="M5:M24" si="2">F5+H5+J5+L5</f>
        <v>525</v>
      </c>
    </row>
    <row r="6" spans="1:13" ht="14.25" customHeight="1">
      <c r="A6" s="18">
        <f t="shared" si="0"/>
        <v>2</v>
      </c>
      <c r="B6" s="19" t="s">
        <v>31</v>
      </c>
      <c r="C6" s="19" t="s">
        <v>59</v>
      </c>
      <c r="D6" s="44">
        <v>2011</v>
      </c>
      <c r="E6" s="21">
        <v>242</v>
      </c>
      <c r="F6" s="22">
        <f t="shared" si="1"/>
        <v>48.4</v>
      </c>
      <c r="G6" s="32">
        <v>3</v>
      </c>
      <c r="H6" s="32">
        <v>125</v>
      </c>
      <c r="I6" s="33" t="s">
        <v>55</v>
      </c>
      <c r="J6" s="34">
        <v>70</v>
      </c>
      <c r="K6" s="36" t="s">
        <v>60</v>
      </c>
      <c r="L6" s="35">
        <v>120</v>
      </c>
      <c r="M6" s="40">
        <f t="shared" si="2"/>
        <v>363.4</v>
      </c>
    </row>
    <row r="7" spans="1:13" ht="14.25" customHeight="1">
      <c r="A7" s="18">
        <f t="shared" si="0"/>
        <v>3</v>
      </c>
      <c r="B7" s="19" t="s">
        <v>18</v>
      </c>
      <c r="C7" s="19" t="s">
        <v>17</v>
      </c>
      <c r="D7" s="44">
        <v>2011</v>
      </c>
      <c r="E7" s="21">
        <f>'2020-21'!K6</f>
        <v>337.8</v>
      </c>
      <c r="F7" s="22">
        <f t="shared" si="1"/>
        <v>67.56</v>
      </c>
      <c r="G7" s="32">
        <v>2</v>
      </c>
      <c r="H7" s="32">
        <v>150</v>
      </c>
      <c r="I7" s="33" t="s">
        <v>60</v>
      </c>
      <c r="J7" s="34">
        <v>130</v>
      </c>
      <c r="K7" s="35"/>
      <c r="L7" s="35"/>
      <c r="M7" s="40">
        <f t="shared" si="2"/>
        <v>347.56</v>
      </c>
    </row>
    <row r="8" spans="1:13" ht="14.25" customHeight="1">
      <c r="A8" s="18">
        <f t="shared" si="0"/>
        <v>4</v>
      </c>
      <c r="B8" s="19" t="s">
        <v>64</v>
      </c>
      <c r="C8" s="19" t="s">
        <v>10</v>
      </c>
      <c r="D8" s="42">
        <v>2012</v>
      </c>
      <c r="E8" s="21">
        <v>0</v>
      </c>
      <c r="F8" s="22">
        <f t="shared" si="1"/>
        <v>0</v>
      </c>
      <c r="G8" s="32">
        <v>5</v>
      </c>
      <c r="H8" s="32">
        <v>100</v>
      </c>
      <c r="I8" s="33" t="s">
        <v>60</v>
      </c>
      <c r="J8" s="34">
        <v>13</v>
      </c>
      <c r="K8" s="36" t="s">
        <v>55</v>
      </c>
      <c r="L8" s="35">
        <v>60</v>
      </c>
      <c r="M8" s="40">
        <f t="shared" si="2"/>
        <v>173</v>
      </c>
    </row>
    <row r="9" spans="1:13" ht="14.25" customHeight="1">
      <c r="A9" s="18">
        <f t="shared" si="0"/>
        <v>5</v>
      </c>
      <c r="B9" s="19" t="s">
        <v>65</v>
      </c>
      <c r="C9" s="19" t="s">
        <v>14</v>
      </c>
      <c r="D9" s="44">
        <v>2011</v>
      </c>
      <c r="E9" s="21">
        <v>0</v>
      </c>
      <c r="F9" s="22">
        <f t="shared" si="1"/>
        <v>0</v>
      </c>
      <c r="G9" s="32">
        <v>7</v>
      </c>
      <c r="H9" s="32">
        <v>90</v>
      </c>
      <c r="I9" s="33" t="s">
        <v>55</v>
      </c>
      <c r="J9" s="34">
        <v>70</v>
      </c>
      <c r="K9" s="35"/>
      <c r="L9" s="35"/>
      <c r="M9" s="40">
        <f t="shared" si="2"/>
        <v>160</v>
      </c>
    </row>
    <row r="10" spans="1:13" ht="14.25" customHeight="1">
      <c r="A10" s="18">
        <f t="shared" si="0"/>
        <v>6</v>
      </c>
      <c r="B10" s="19" t="s">
        <v>66</v>
      </c>
      <c r="C10" s="19" t="s">
        <v>10</v>
      </c>
      <c r="D10" s="42">
        <v>2012</v>
      </c>
      <c r="E10" s="21">
        <v>0</v>
      </c>
      <c r="F10" s="22">
        <f t="shared" si="1"/>
        <v>0</v>
      </c>
      <c r="G10" s="32"/>
      <c r="H10" s="32"/>
      <c r="I10" s="33" t="s">
        <v>67</v>
      </c>
      <c r="J10" s="34">
        <v>160</v>
      </c>
      <c r="K10" s="35"/>
      <c r="L10" s="35"/>
      <c r="M10" s="40">
        <f t="shared" si="2"/>
        <v>160</v>
      </c>
    </row>
    <row r="11" spans="1:13" ht="14.25" customHeight="1">
      <c r="A11" s="18">
        <f t="shared" si="0"/>
        <v>7</v>
      </c>
      <c r="B11" s="19" t="s">
        <v>56</v>
      </c>
      <c r="C11" s="19" t="s">
        <v>12</v>
      </c>
      <c r="D11" s="44">
        <v>2011</v>
      </c>
      <c r="E11" s="21">
        <v>237</v>
      </c>
      <c r="F11" s="22">
        <f t="shared" si="1"/>
        <v>47.4</v>
      </c>
      <c r="G11" s="32">
        <v>4</v>
      </c>
      <c r="H11" s="32">
        <v>110</v>
      </c>
      <c r="I11" s="33"/>
      <c r="J11" s="34"/>
      <c r="K11" s="36"/>
      <c r="L11" s="35"/>
      <c r="M11" s="40">
        <f t="shared" si="2"/>
        <v>157.4</v>
      </c>
    </row>
    <row r="12" spans="1:13" ht="14.25" customHeight="1">
      <c r="A12" s="18">
        <f t="shared" si="0"/>
        <v>8</v>
      </c>
      <c r="B12" s="19" t="s">
        <v>68</v>
      </c>
      <c r="C12" s="19" t="s">
        <v>17</v>
      </c>
      <c r="D12" s="44">
        <v>2011</v>
      </c>
      <c r="E12" s="21">
        <v>0</v>
      </c>
      <c r="F12" s="22">
        <f t="shared" si="1"/>
        <v>0</v>
      </c>
      <c r="G12" s="32">
        <v>8</v>
      </c>
      <c r="H12" s="32">
        <v>85</v>
      </c>
      <c r="I12" s="33" t="s">
        <v>55</v>
      </c>
      <c r="J12" s="34">
        <v>70</v>
      </c>
      <c r="K12" s="35"/>
      <c r="L12" s="35"/>
      <c r="M12" s="40">
        <f t="shared" si="2"/>
        <v>155</v>
      </c>
    </row>
    <row r="13" spans="1:13" ht="14.25" customHeight="1">
      <c r="A13" s="18">
        <f t="shared" si="0"/>
        <v>9</v>
      </c>
      <c r="B13" s="19" t="s">
        <v>69</v>
      </c>
      <c r="C13" s="19" t="s">
        <v>38</v>
      </c>
      <c r="D13" s="42">
        <v>2013</v>
      </c>
      <c r="E13" s="21">
        <v>0</v>
      </c>
      <c r="F13" s="22">
        <f t="shared" si="1"/>
        <v>0</v>
      </c>
      <c r="G13" s="32">
        <v>6</v>
      </c>
      <c r="H13" s="32">
        <v>95</v>
      </c>
      <c r="I13" s="33" t="s">
        <v>70</v>
      </c>
      <c r="J13" s="34">
        <v>40</v>
      </c>
      <c r="K13" s="36"/>
      <c r="L13" s="35"/>
      <c r="M13" s="40">
        <f t="shared" si="2"/>
        <v>135</v>
      </c>
    </row>
    <row r="14" spans="1:13" ht="14.25" customHeight="1">
      <c r="A14" s="18">
        <f t="shared" si="0"/>
        <v>10</v>
      </c>
      <c r="B14" s="19" t="s">
        <v>71</v>
      </c>
      <c r="C14" s="19" t="s">
        <v>12</v>
      </c>
      <c r="D14" s="44">
        <v>2011</v>
      </c>
      <c r="E14" s="21">
        <v>0</v>
      </c>
      <c r="F14" s="22">
        <f t="shared" si="1"/>
        <v>0</v>
      </c>
      <c r="G14" s="32"/>
      <c r="H14" s="32"/>
      <c r="I14" s="33" t="s">
        <v>52</v>
      </c>
      <c r="J14" s="34">
        <v>100</v>
      </c>
      <c r="K14" s="35"/>
      <c r="L14" s="35"/>
      <c r="M14" s="40">
        <f t="shared" si="2"/>
        <v>100</v>
      </c>
    </row>
    <row r="15" spans="1:13" ht="14.25" customHeight="1">
      <c r="A15" s="18">
        <f t="shared" si="0"/>
        <v>11</v>
      </c>
      <c r="B15" s="19" t="s">
        <v>72</v>
      </c>
      <c r="C15" s="19" t="s">
        <v>12</v>
      </c>
      <c r="D15" s="44">
        <v>2011</v>
      </c>
      <c r="E15" s="21">
        <v>0</v>
      </c>
      <c r="F15" s="22">
        <f t="shared" si="1"/>
        <v>0</v>
      </c>
      <c r="G15" s="32"/>
      <c r="H15" s="32"/>
      <c r="I15" s="33" t="s">
        <v>52</v>
      </c>
      <c r="J15" s="34">
        <v>100</v>
      </c>
      <c r="K15" s="35"/>
      <c r="L15" s="35"/>
      <c r="M15" s="40">
        <f t="shared" si="2"/>
        <v>100</v>
      </c>
    </row>
    <row r="16" spans="1:13" ht="14.25" customHeight="1">
      <c r="A16" s="18">
        <f t="shared" si="0"/>
        <v>12</v>
      </c>
      <c r="B16" s="19" t="s">
        <v>73</v>
      </c>
      <c r="C16" s="19" t="s">
        <v>10</v>
      </c>
      <c r="D16" s="42">
        <v>2012</v>
      </c>
      <c r="E16" s="21">
        <v>0</v>
      </c>
      <c r="F16" s="22">
        <f t="shared" si="1"/>
        <v>0</v>
      </c>
      <c r="G16" s="32"/>
      <c r="H16" s="32"/>
      <c r="I16" s="33" t="s">
        <v>52</v>
      </c>
      <c r="J16" s="34">
        <v>100</v>
      </c>
      <c r="K16" s="35"/>
      <c r="L16" s="35"/>
      <c r="M16" s="40">
        <f t="shared" si="2"/>
        <v>100</v>
      </c>
    </row>
    <row r="17" spans="1:13" ht="14.25" customHeight="1">
      <c r="A17" s="18">
        <f t="shared" si="0"/>
        <v>13</v>
      </c>
      <c r="B17" s="19" t="s">
        <v>74</v>
      </c>
      <c r="C17" s="19" t="s">
        <v>10</v>
      </c>
      <c r="D17" s="42">
        <v>2013</v>
      </c>
      <c r="E17" s="21">
        <v>0</v>
      </c>
      <c r="F17" s="22">
        <f t="shared" si="1"/>
        <v>0</v>
      </c>
      <c r="G17" s="32"/>
      <c r="H17" s="32"/>
      <c r="I17" s="33" t="s">
        <v>52</v>
      </c>
      <c r="J17" s="34">
        <v>100</v>
      </c>
      <c r="K17" s="35"/>
      <c r="L17" s="35"/>
      <c r="M17" s="40">
        <f t="shared" si="2"/>
        <v>100</v>
      </c>
    </row>
    <row r="18" spans="1:13" ht="14.25" customHeight="1">
      <c r="A18" s="18">
        <f t="shared" si="0"/>
        <v>14</v>
      </c>
      <c r="B18" s="19" t="s">
        <v>75</v>
      </c>
      <c r="C18" s="19" t="s">
        <v>38</v>
      </c>
      <c r="D18" s="42">
        <v>2013</v>
      </c>
      <c r="E18" s="21">
        <v>0</v>
      </c>
      <c r="F18" s="22">
        <f t="shared" si="1"/>
        <v>0</v>
      </c>
      <c r="G18" s="32">
        <v>9</v>
      </c>
      <c r="H18" s="32">
        <v>80</v>
      </c>
      <c r="I18" s="33"/>
      <c r="J18" s="34"/>
      <c r="K18" s="35"/>
      <c r="L18" s="35"/>
      <c r="M18" s="40">
        <f t="shared" si="2"/>
        <v>80</v>
      </c>
    </row>
    <row r="19" spans="1:13" ht="14.25" customHeight="1">
      <c r="A19" s="18">
        <f t="shared" si="0"/>
        <v>15</v>
      </c>
      <c r="B19" s="19" t="s">
        <v>76</v>
      </c>
      <c r="C19" s="19" t="s">
        <v>12</v>
      </c>
      <c r="D19" s="42">
        <v>2012</v>
      </c>
      <c r="E19" s="21">
        <v>0</v>
      </c>
      <c r="F19" s="22">
        <f t="shared" si="1"/>
        <v>0</v>
      </c>
      <c r="G19" s="32"/>
      <c r="H19" s="32"/>
      <c r="I19" s="33" t="s">
        <v>55</v>
      </c>
      <c r="J19" s="34">
        <v>70</v>
      </c>
      <c r="K19" s="35"/>
      <c r="L19" s="35"/>
      <c r="M19" s="40">
        <f t="shared" si="2"/>
        <v>70</v>
      </c>
    </row>
    <row r="20" spans="1:13" ht="14.25" customHeight="1">
      <c r="A20" s="18">
        <f t="shared" si="0"/>
        <v>16</v>
      </c>
      <c r="B20" s="19" t="s">
        <v>26</v>
      </c>
      <c r="C20" s="19" t="s">
        <v>8</v>
      </c>
      <c r="D20" s="44">
        <v>2011</v>
      </c>
      <c r="E20" s="21">
        <f>'2020-21'!K13</f>
        <v>14.6</v>
      </c>
      <c r="F20" s="22">
        <f t="shared" si="1"/>
        <v>2.92</v>
      </c>
      <c r="G20" s="32"/>
      <c r="H20" s="32"/>
      <c r="I20" s="33"/>
      <c r="J20" s="34"/>
      <c r="K20" s="36" t="s">
        <v>55</v>
      </c>
      <c r="L20" s="35">
        <v>60</v>
      </c>
      <c r="M20" s="40">
        <f t="shared" si="2"/>
        <v>62.92</v>
      </c>
    </row>
    <row r="21" spans="1:13" ht="14.25" customHeight="1">
      <c r="A21" s="18">
        <f t="shared" si="0"/>
        <v>17</v>
      </c>
      <c r="B21" s="19" t="s">
        <v>77</v>
      </c>
      <c r="C21" s="19" t="s">
        <v>17</v>
      </c>
      <c r="D21" s="42"/>
      <c r="E21" s="21">
        <v>0</v>
      </c>
      <c r="F21" s="22">
        <f t="shared" si="1"/>
        <v>0</v>
      </c>
      <c r="G21" s="32"/>
      <c r="H21" s="32"/>
      <c r="I21" s="33" t="s">
        <v>70</v>
      </c>
      <c r="J21" s="34">
        <v>40</v>
      </c>
      <c r="K21" s="35"/>
      <c r="L21" s="35"/>
      <c r="M21" s="40">
        <f t="shared" si="2"/>
        <v>40</v>
      </c>
    </row>
    <row r="22" spans="1:13">
      <c r="A22" s="18">
        <f t="shared" si="0"/>
        <v>18</v>
      </c>
      <c r="B22" s="19" t="s">
        <v>78</v>
      </c>
      <c r="C22" s="19" t="s">
        <v>17</v>
      </c>
      <c r="D22" s="42"/>
      <c r="E22" s="21">
        <v>0</v>
      </c>
      <c r="F22" s="22">
        <f t="shared" si="1"/>
        <v>0</v>
      </c>
      <c r="G22" s="32"/>
      <c r="H22" s="32"/>
      <c r="I22" s="33" t="s">
        <v>70</v>
      </c>
      <c r="J22" s="34">
        <v>40</v>
      </c>
      <c r="K22" s="35"/>
      <c r="L22" s="35"/>
      <c r="M22" s="40">
        <f t="shared" si="2"/>
        <v>40</v>
      </c>
    </row>
    <row r="23" spans="1:13">
      <c r="A23" s="18">
        <f t="shared" si="0"/>
        <v>19</v>
      </c>
      <c r="B23" s="19" t="s">
        <v>79</v>
      </c>
      <c r="C23" s="19" t="s">
        <v>8</v>
      </c>
      <c r="D23" s="42"/>
      <c r="E23" s="21">
        <v>0</v>
      </c>
      <c r="F23" s="22">
        <f t="shared" si="1"/>
        <v>0</v>
      </c>
      <c r="G23" s="32"/>
      <c r="H23" s="32"/>
      <c r="I23" s="33" t="s">
        <v>70</v>
      </c>
      <c r="J23" s="34">
        <v>40</v>
      </c>
      <c r="K23" s="35"/>
      <c r="L23" s="35"/>
      <c r="M23" s="40">
        <f t="shared" si="2"/>
        <v>40</v>
      </c>
    </row>
    <row r="24" spans="1:13">
      <c r="A24" s="18">
        <f t="shared" si="0"/>
        <v>20</v>
      </c>
      <c r="B24" s="19" t="s">
        <v>24</v>
      </c>
      <c r="C24" s="19"/>
      <c r="D24" s="42"/>
      <c r="E24" s="21">
        <f>'2020-21'!K14</f>
        <v>2.8</v>
      </c>
      <c r="F24" s="22">
        <f t="shared" si="1"/>
        <v>0.56000000000000005</v>
      </c>
      <c r="G24" s="32"/>
      <c r="H24" s="32"/>
      <c r="I24" s="33"/>
      <c r="J24" s="34"/>
      <c r="K24" s="36"/>
      <c r="L24" s="35"/>
      <c r="M24" s="40">
        <f t="shared" si="2"/>
        <v>0.56000000000000005</v>
      </c>
    </row>
    <row r="25" spans="1:13">
      <c r="A25" s="18"/>
      <c r="B25" s="19"/>
      <c r="C25" s="19"/>
      <c r="D25" s="19"/>
      <c r="E25" s="45"/>
      <c r="F25" s="45"/>
      <c r="G25" s="32"/>
      <c r="H25" s="32"/>
      <c r="I25" s="34"/>
      <c r="J25" s="34"/>
      <c r="K25" s="35"/>
      <c r="L25" s="35"/>
      <c r="M25" s="40"/>
    </row>
    <row r="26" spans="1:13">
      <c r="A26" s="18"/>
      <c r="B26" s="19"/>
      <c r="C26" s="19"/>
      <c r="D26" s="19"/>
      <c r="E26" s="45"/>
      <c r="F26" s="45"/>
      <c r="G26" s="32"/>
      <c r="H26" s="32"/>
      <c r="I26" s="34"/>
      <c r="J26" s="34"/>
      <c r="K26" s="35"/>
      <c r="L26" s="35"/>
      <c r="M26" s="40"/>
    </row>
    <row r="27" spans="1:13">
      <c r="A27" s="18"/>
      <c r="B27" s="19"/>
      <c r="C27" s="19"/>
      <c r="D27" s="19"/>
      <c r="E27" s="45"/>
      <c r="F27" s="45"/>
      <c r="G27" s="32"/>
      <c r="H27" s="32"/>
      <c r="I27" s="34"/>
      <c r="J27" s="34"/>
      <c r="K27" s="35"/>
      <c r="L27" s="35"/>
      <c r="M27" s="40"/>
    </row>
    <row r="28" spans="1:13">
      <c r="A28" s="18"/>
      <c r="B28" s="19"/>
      <c r="C28" s="19"/>
      <c r="D28" s="19"/>
      <c r="E28" s="45"/>
      <c r="F28" s="45"/>
      <c r="G28" s="32"/>
      <c r="H28" s="32"/>
      <c r="I28" s="34"/>
      <c r="J28" s="34"/>
      <c r="K28" s="35"/>
      <c r="L28" s="35"/>
      <c r="M28" s="40"/>
    </row>
    <row r="29" spans="1:13">
      <c r="A29" s="18"/>
      <c r="B29" s="19"/>
      <c r="C29" s="19"/>
      <c r="D29" s="19"/>
      <c r="E29" s="45"/>
      <c r="F29" s="45"/>
      <c r="G29" s="32"/>
      <c r="H29" s="32"/>
      <c r="I29" s="34"/>
      <c r="J29" s="34"/>
      <c r="K29" s="35"/>
      <c r="L29" s="35"/>
      <c r="M29" s="40"/>
    </row>
    <row r="30" spans="1:13">
      <c r="A30" s="18"/>
      <c r="B30" s="19"/>
      <c r="C30" s="19"/>
      <c r="D30" s="19"/>
      <c r="E30" s="45"/>
      <c r="F30" s="45"/>
      <c r="G30" s="32"/>
      <c r="H30" s="32"/>
      <c r="I30" s="34"/>
      <c r="J30" s="34"/>
      <c r="K30" s="35"/>
      <c r="L30" s="35"/>
      <c r="M30" s="40"/>
    </row>
    <row r="31" spans="1:13">
      <c r="A31" s="18"/>
      <c r="B31" s="19"/>
      <c r="C31" s="19"/>
      <c r="D31" s="19"/>
      <c r="E31" s="45"/>
      <c r="F31" s="45"/>
      <c r="G31" s="32"/>
      <c r="H31" s="32"/>
      <c r="I31" s="34"/>
      <c r="J31" s="34"/>
      <c r="K31" s="35"/>
      <c r="L31" s="35"/>
      <c r="M31" s="40"/>
    </row>
    <row r="32" spans="1:13">
      <c r="A32" s="18"/>
      <c r="B32" s="19"/>
      <c r="C32" s="19"/>
      <c r="D32" s="19"/>
      <c r="E32" s="45"/>
      <c r="F32" s="45"/>
      <c r="G32" s="32"/>
      <c r="H32" s="32"/>
      <c r="I32" s="34"/>
      <c r="J32" s="34"/>
      <c r="K32" s="35"/>
      <c r="L32" s="35"/>
      <c r="M32" s="40"/>
    </row>
    <row r="33" spans="1:13">
      <c r="A33" s="18"/>
      <c r="B33" s="19"/>
      <c r="C33" s="19"/>
      <c r="D33" s="19"/>
      <c r="E33" s="45"/>
      <c r="F33" s="45"/>
      <c r="G33" s="32"/>
      <c r="H33" s="32"/>
      <c r="I33" s="34"/>
      <c r="J33" s="34"/>
      <c r="K33" s="35"/>
      <c r="L33" s="35"/>
      <c r="M33" s="40"/>
    </row>
    <row r="34" spans="1:13">
      <c r="A34" s="18"/>
      <c r="B34" s="19"/>
      <c r="C34" s="19"/>
      <c r="D34" s="19"/>
      <c r="E34" s="45"/>
      <c r="F34" s="45"/>
      <c r="G34" s="32"/>
      <c r="H34" s="32"/>
      <c r="I34" s="34"/>
      <c r="J34" s="34"/>
      <c r="K34" s="35"/>
      <c r="L34" s="35"/>
      <c r="M34" s="40"/>
    </row>
    <row r="35" spans="1:13">
      <c r="A35" s="18"/>
      <c r="B35" s="19"/>
      <c r="C35" s="19"/>
      <c r="D35" s="19"/>
      <c r="E35" s="45"/>
      <c r="F35" s="45"/>
      <c r="G35" s="32"/>
      <c r="H35" s="32"/>
      <c r="I35" s="34"/>
      <c r="J35" s="34"/>
      <c r="K35" s="35"/>
      <c r="L35" s="35"/>
      <c r="M35" s="40"/>
    </row>
    <row r="36" spans="1:13">
      <c r="A36" s="18"/>
      <c r="B36" s="19"/>
      <c r="C36" s="19"/>
      <c r="D36" s="19"/>
      <c r="E36" s="45"/>
      <c r="F36" s="45"/>
      <c r="G36" s="32"/>
      <c r="H36" s="32"/>
      <c r="I36" s="34"/>
      <c r="J36" s="34"/>
      <c r="K36" s="35"/>
      <c r="L36" s="35"/>
      <c r="M36" s="40"/>
    </row>
    <row r="37" spans="1:13">
      <c r="A37" s="18"/>
      <c r="B37" s="19"/>
      <c r="C37" s="19"/>
      <c r="D37" s="19"/>
      <c r="E37" s="45"/>
      <c r="F37" s="45"/>
      <c r="G37" s="32"/>
      <c r="H37" s="32"/>
      <c r="I37" s="34"/>
      <c r="J37" s="34"/>
      <c r="K37" s="35"/>
      <c r="L37" s="35"/>
      <c r="M37" s="40"/>
    </row>
    <row r="38" spans="1:13">
      <c r="A38" s="18"/>
      <c r="B38" s="19"/>
      <c r="C38" s="19"/>
      <c r="D38" s="19"/>
      <c r="E38" s="45"/>
      <c r="F38" s="45"/>
      <c r="G38" s="32"/>
      <c r="H38" s="32"/>
      <c r="I38" s="34"/>
      <c r="J38" s="34"/>
      <c r="K38" s="35"/>
      <c r="L38" s="35"/>
      <c r="M38" s="40"/>
    </row>
    <row r="39" spans="1:13">
      <c r="A39" s="18"/>
      <c r="B39" s="19"/>
      <c r="C39" s="19"/>
      <c r="D39" s="19"/>
      <c r="E39" s="45"/>
      <c r="F39" s="45"/>
      <c r="G39" s="32"/>
      <c r="H39" s="32"/>
      <c r="I39" s="34"/>
      <c r="J39" s="34"/>
      <c r="K39" s="35"/>
      <c r="L39" s="35"/>
      <c r="M39" s="40"/>
    </row>
    <row r="40" spans="1:13">
      <c r="A40" s="18"/>
      <c r="B40" s="19"/>
      <c r="C40" s="19"/>
      <c r="D40" s="19"/>
      <c r="E40" s="45"/>
      <c r="F40" s="45"/>
      <c r="G40" s="32"/>
      <c r="H40" s="32"/>
      <c r="I40" s="34"/>
      <c r="J40" s="34"/>
      <c r="K40" s="35"/>
      <c r="L40" s="35"/>
      <c r="M40" s="40"/>
    </row>
    <row r="41" spans="1:13">
      <c r="A41" s="18"/>
      <c r="B41" s="19"/>
      <c r="C41" s="19"/>
      <c r="D41" s="19"/>
      <c r="E41" s="45"/>
      <c r="F41" s="45"/>
      <c r="G41" s="32"/>
      <c r="H41" s="32"/>
      <c r="I41" s="34"/>
      <c r="J41" s="34"/>
      <c r="K41" s="35"/>
      <c r="L41" s="35"/>
      <c r="M41" s="40"/>
    </row>
    <row r="42" spans="1:13">
      <c r="A42" s="18"/>
      <c r="B42" s="19"/>
      <c r="C42" s="19"/>
      <c r="D42" s="19"/>
      <c r="E42" s="45"/>
      <c r="F42" s="45"/>
      <c r="G42" s="32"/>
      <c r="H42" s="32"/>
      <c r="I42" s="34"/>
      <c r="J42" s="34"/>
      <c r="K42" s="35"/>
      <c r="L42" s="35"/>
      <c r="M42" s="40"/>
    </row>
    <row r="43" spans="1:13">
      <c r="A43" s="18"/>
      <c r="B43" s="19"/>
      <c r="C43" s="19"/>
      <c r="D43" s="19"/>
      <c r="E43" s="45"/>
      <c r="F43" s="45"/>
      <c r="G43" s="32"/>
      <c r="H43" s="32"/>
      <c r="I43" s="34"/>
      <c r="J43" s="34"/>
      <c r="K43" s="35"/>
      <c r="L43" s="35"/>
      <c r="M43" s="40"/>
    </row>
    <row r="44" spans="1:13">
      <c r="A44" s="18"/>
      <c r="B44" s="19"/>
      <c r="C44" s="19"/>
      <c r="D44" s="19"/>
      <c r="E44" s="45"/>
      <c r="F44" s="45"/>
      <c r="G44" s="32"/>
      <c r="H44" s="32"/>
      <c r="I44" s="34"/>
      <c r="J44" s="34"/>
      <c r="K44" s="35"/>
      <c r="L44" s="35"/>
      <c r="M44" s="40"/>
    </row>
    <row r="45" spans="1:13">
      <c r="A45" s="18"/>
      <c r="B45" s="19"/>
      <c r="C45" s="19"/>
      <c r="D45" s="19"/>
      <c r="E45" s="45"/>
      <c r="F45" s="45"/>
      <c r="G45" s="32"/>
      <c r="H45" s="32"/>
      <c r="I45" s="34"/>
      <c r="J45" s="34"/>
      <c r="K45" s="35"/>
      <c r="L45" s="35"/>
      <c r="M45" s="40"/>
    </row>
    <row r="46" spans="1:13">
      <c r="A46" s="18"/>
      <c r="B46" s="19"/>
      <c r="C46" s="19"/>
      <c r="D46" s="19"/>
      <c r="E46" s="45"/>
      <c r="F46" s="45"/>
      <c r="G46" s="32"/>
      <c r="H46" s="32"/>
      <c r="I46" s="34"/>
      <c r="J46" s="34"/>
      <c r="K46" s="35"/>
      <c r="L46" s="35"/>
      <c r="M46" s="40"/>
    </row>
    <row r="47" spans="1:13">
      <c r="A47" s="18"/>
      <c r="B47" s="19"/>
      <c r="C47" s="19"/>
      <c r="D47" s="19"/>
      <c r="E47" s="45"/>
      <c r="F47" s="45"/>
      <c r="G47" s="32"/>
      <c r="H47" s="32"/>
      <c r="I47" s="34"/>
      <c r="J47" s="34"/>
      <c r="K47" s="35"/>
      <c r="L47" s="35"/>
      <c r="M47" s="40"/>
    </row>
    <row r="48" spans="1:13">
      <c r="A48" s="18"/>
      <c r="B48" s="19"/>
      <c r="C48" s="19"/>
      <c r="D48" s="19"/>
      <c r="E48" s="45"/>
      <c r="F48" s="45"/>
      <c r="G48" s="32"/>
      <c r="H48" s="32"/>
      <c r="I48" s="34"/>
      <c r="J48" s="34"/>
      <c r="K48" s="35"/>
      <c r="L48" s="35"/>
      <c r="M48" s="40"/>
    </row>
    <row r="49" spans="1:13">
      <c r="A49" s="18"/>
      <c r="B49" s="19"/>
      <c r="C49" s="19"/>
      <c r="D49" s="19"/>
      <c r="E49" s="45"/>
      <c r="F49" s="45"/>
      <c r="G49" s="32"/>
      <c r="H49" s="32"/>
      <c r="I49" s="34"/>
      <c r="J49" s="34"/>
      <c r="K49" s="35"/>
      <c r="L49" s="35"/>
      <c r="M49" s="40"/>
    </row>
    <row r="50" spans="1:13">
      <c r="A50" s="18"/>
      <c r="B50" s="19"/>
      <c r="C50" s="19"/>
      <c r="D50" s="19"/>
      <c r="E50" s="45"/>
      <c r="F50" s="45"/>
      <c r="G50" s="32"/>
      <c r="H50" s="32"/>
      <c r="I50" s="34"/>
      <c r="J50" s="34"/>
      <c r="K50" s="35"/>
      <c r="L50" s="35"/>
      <c r="M50" s="40"/>
    </row>
    <row r="51" spans="1:13">
      <c r="A51" s="18"/>
      <c r="B51" s="19"/>
      <c r="C51" s="19"/>
      <c r="D51" s="19"/>
      <c r="E51" s="45"/>
      <c r="F51" s="45"/>
      <c r="G51" s="32"/>
      <c r="H51" s="32"/>
      <c r="I51" s="34"/>
      <c r="J51" s="34"/>
      <c r="K51" s="35"/>
      <c r="L51" s="35"/>
      <c r="M51" s="40"/>
    </row>
    <row r="52" spans="1:13">
      <c r="A52" s="18"/>
      <c r="B52" s="19"/>
      <c r="C52" s="19"/>
      <c r="D52" s="19"/>
      <c r="E52" s="45"/>
      <c r="F52" s="45"/>
      <c r="G52" s="32"/>
      <c r="H52" s="32"/>
      <c r="I52" s="34"/>
      <c r="J52" s="34"/>
      <c r="K52" s="35"/>
      <c r="L52" s="35"/>
      <c r="M52" s="40"/>
    </row>
    <row r="53" spans="1:13">
      <c r="A53" s="18"/>
      <c r="B53" s="19"/>
      <c r="C53" s="19"/>
      <c r="D53" s="19"/>
      <c r="E53" s="45"/>
      <c r="F53" s="45"/>
      <c r="G53" s="32"/>
      <c r="H53" s="32"/>
      <c r="I53" s="34"/>
      <c r="J53" s="34"/>
      <c r="K53" s="35"/>
      <c r="L53" s="35"/>
      <c r="M53" s="40"/>
    </row>
    <row r="54" spans="1:13">
      <c r="A54" s="18"/>
      <c r="B54" s="19"/>
      <c r="C54" s="19"/>
      <c r="D54" s="19"/>
      <c r="E54" s="45"/>
      <c r="F54" s="45"/>
      <c r="G54" s="32"/>
      <c r="H54" s="32"/>
      <c r="I54" s="34"/>
      <c r="J54" s="34"/>
      <c r="K54" s="35"/>
      <c r="L54" s="35"/>
      <c r="M54" s="40"/>
    </row>
    <row r="55" spans="1:13">
      <c r="A55" s="18"/>
      <c r="B55" s="19"/>
      <c r="C55" s="19"/>
      <c r="D55" s="19"/>
      <c r="E55" s="45"/>
      <c r="F55" s="45"/>
      <c r="G55" s="32"/>
      <c r="H55" s="32"/>
      <c r="I55" s="34"/>
      <c r="J55" s="34"/>
      <c r="K55" s="35"/>
      <c r="L55" s="35"/>
      <c r="M55" s="40"/>
    </row>
    <row r="56" spans="1:13">
      <c r="A56" s="18"/>
      <c r="B56" s="19"/>
      <c r="C56" s="19"/>
      <c r="D56" s="19"/>
      <c r="E56" s="45"/>
      <c r="F56" s="45"/>
      <c r="G56" s="32"/>
      <c r="H56" s="32"/>
      <c r="I56" s="34"/>
      <c r="J56" s="34"/>
      <c r="K56" s="35"/>
      <c r="L56" s="35"/>
      <c r="M56" s="40"/>
    </row>
    <row r="57" spans="1:13">
      <c r="A57" s="18"/>
      <c r="B57" s="19"/>
      <c r="C57" s="19"/>
      <c r="D57" s="19"/>
      <c r="E57" s="45"/>
      <c r="F57" s="45"/>
      <c r="G57" s="32"/>
      <c r="H57" s="32"/>
      <c r="I57" s="34"/>
      <c r="J57" s="34"/>
      <c r="K57" s="35"/>
      <c r="L57" s="35"/>
      <c r="M57" s="40"/>
    </row>
    <row r="58" spans="1:13">
      <c r="A58" s="18"/>
      <c r="B58" s="19"/>
      <c r="C58" s="19"/>
      <c r="D58" s="19"/>
      <c r="E58" s="45"/>
      <c r="F58" s="45"/>
      <c r="G58" s="32"/>
      <c r="H58" s="32"/>
      <c r="I58" s="34"/>
      <c r="J58" s="34"/>
      <c r="K58" s="35"/>
      <c r="L58" s="35"/>
      <c r="M58" s="40"/>
    </row>
    <row r="59" spans="1:13">
      <c r="A59" s="18"/>
      <c r="B59" s="19"/>
      <c r="C59" s="19"/>
      <c r="D59" s="19"/>
      <c r="E59" s="45"/>
      <c r="F59" s="45"/>
      <c r="G59" s="32"/>
      <c r="H59" s="32"/>
      <c r="I59" s="34"/>
      <c r="J59" s="34"/>
      <c r="K59" s="35"/>
      <c r="L59" s="35"/>
      <c r="M59" s="40"/>
    </row>
    <row r="60" spans="1:13">
      <c r="A60" s="18"/>
      <c r="B60" s="19"/>
      <c r="C60" s="19"/>
      <c r="D60" s="19"/>
      <c r="E60" s="45"/>
      <c r="F60" s="45"/>
      <c r="G60" s="32"/>
      <c r="H60" s="32"/>
      <c r="I60" s="34"/>
      <c r="J60" s="34"/>
      <c r="K60" s="35"/>
      <c r="L60" s="35"/>
      <c r="M60" s="40"/>
    </row>
    <row r="61" spans="1:13">
      <c r="A61" s="18"/>
      <c r="B61" s="19"/>
      <c r="C61" s="19"/>
      <c r="D61" s="19"/>
      <c r="E61" s="45"/>
      <c r="F61" s="45"/>
      <c r="G61" s="32"/>
      <c r="H61" s="32"/>
      <c r="I61" s="34"/>
      <c r="J61" s="34"/>
      <c r="K61" s="35"/>
      <c r="L61" s="35"/>
      <c r="M61" s="40"/>
    </row>
    <row r="62" spans="1:13">
      <c r="A62" s="18"/>
      <c r="B62" s="19"/>
      <c r="C62" s="19"/>
      <c r="D62" s="19"/>
      <c r="E62" s="45"/>
      <c r="F62" s="45"/>
      <c r="G62" s="32"/>
      <c r="H62" s="32"/>
      <c r="I62" s="34"/>
      <c r="J62" s="34"/>
      <c r="K62" s="35"/>
      <c r="L62" s="35"/>
      <c r="M62" s="40"/>
    </row>
    <row r="63" spans="1:13">
      <c r="A63" s="18"/>
      <c r="B63" s="19"/>
      <c r="C63" s="19"/>
      <c r="D63" s="19"/>
      <c r="E63" s="45"/>
      <c r="F63" s="45"/>
      <c r="G63" s="32"/>
      <c r="H63" s="32"/>
      <c r="I63" s="34"/>
      <c r="J63" s="34"/>
      <c r="K63" s="35"/>
      <c r="L63" s="35"/>
      <c r="M63" s="40"/>
    </row>
    <row r="64" spans="1:13">
      <c r="A64" s="18"/>
      <c r="B64" s="19"/>
      <c r="C64" s="19"/>
      <c r="D64" s="19"/>
      <c r="E64" s="45"/>
      <c r="F64" s="45"/>
      <c r="G64" s="32"/>
      <c r="H64" s="32"/>
      <c r="I64" s="34"/>
      <c r="J64" s="34"/>
      <c r="K64" s="35"/>
      <c r="L64" s="35"/>
      <c r="M64" s="40"/>
    </row>
    <row r="65" spans="1:13">
      <c r="A65" s="18"/>
      <c r="B65" s="19"/>
      <c r="C65" s="19"/>
      <c r="D65" s="19"/>
      <c r="E65" s="45"/>
      <c r="F65" s="45"/>
      <c r="G65" s="32"/>
      <c r="H65" s="32"/>
      <c r="I65" s="34"/>
      <c r="J65" s="34"/>
      <c r="K65" s="35"/>
      <c r="L65" s="35"/>
      <c r="M65" s="40"/>
    </row>
    <row r="66" spans="1:13">
      <c r="A66" s="18"/>
      <c r="B66" s="19"/>
      <c r="C66" s="19"/>
      <c r="D66" s="19"/>
      <c r="E66" s="45"/>
      <c r="F66" s="45"/>
      <c r="G66" s="32"/>
      <c r="H66" s="32"/>
      <c r="I66" s="34"/>
      <c r="J66" s="34"/>
      <c r="K66" s="35"/>
      <c r="L66" s="35"/>
      <c r="M66" s="40"/>
    </row>
    <row r="67" spans="1:13">
      <c r="A67" s="18"/>
      <c r="B67" s="19"/>
      <c r="C67" s="19"/>
      <c r="D67" s="19"/>
      <c r="E67" s="45"/>
      <c r="F67" s="45"/>
      <c r="G67" s="32"/>
      <c r="H67" s="32"/>
      <c r="I67" s="34"/>
      <c r="J67" s="34"/>
      <c r="K67" s="35"/>
      <c r="L67" s="35"/>
      <c r="M67" s="40"/>
    </row>
    <row r="68" spans="1:13">
      <c r="A68" s="18"/>
      <c r="B68" s="19"/>
      <c r="C68" s="19"/>
      <c r="D68" s="19"/>
      <c r="E68" s="45"/>
      <c r="F68" s="45"/>
      <c r="G68" s="32"/>
      <c r="H68" s="32"/>
      <c r="I68" s="34"/>
      <c r="J68" s="34"/>
      <c r="K68" s="35"/>
      <c r="L68" s="35"/>
      <c r="M68" s="40"/>
    </row>
    <row r="69" spans="1:13">
      <c r="A69" s="18"/>
      <c r="B69" s="19"/>
      <c r="C69" s="19"/>
      <c r="D69" s="19"/>
      <c r="E69" s="45"/>
      <c r="F69" s="45"/>
      <c r="G69" s="32"/>
      <c r="H69" s="32"/>
      <c r="I69" s="34"/>
      <c r="J69" s="34"/>
      <c r="K69" s="35"/>
      <c r="L69" s="35"/>
      <c r="M69" s="40"/>
    </row>
    <row r="70" spans="1:13">
      <c r="A70" s="18"/>
      <c r="B70" s="19"/>
      <c r="C70" s="19"/>
      <c r="D70" s="19"/>
      <c r="E70" s="45"/>
      <c r="F70" s="45"/>
      <c r="G70" s="32"/>
      <c r="H70" s="32"/>
      <c r="I70" s="34"/>
      <c r="J70" s="34"/>
      <c r="K70" s="35"/>
      <c r="L70" s="35"/>
      <c r="M70" s="40"/>
    </row>
    <row r="71" spans="1:13">
      <c r="A71" s="18"/>
      <c r="B71" s="19"/>
      <c r="C71" s="19"/>
      <c r="D71" s="19"/>
      <c r="E71" s="45"/>
      <c r="F71" s="45"/>
      <c r="G71" s="32"/>
      <c r="H71" s="32"/>
      <c r="I71" s="34"/>
      <c r="J71" s="34"/>
      <c r="K71" s="35"/>
      <c r="L71" s="35"/>
      <c r="M71" s="40"/>
    </row>
    <row r="72" spans="1:13">
      <c r="A72" s="18"/>
      <c r="B72" s="19"/>
      <c r="C72" s="19"/>
      <c r="D72" s="19"/>
      <c r="E72" s="45"/>
      <c r="F72" s="45"/>
      <c r="G72" s="32"/>
      <c r="H72" s="32"/>
      <c r="I72" s="34"/>
      <c r="J72" s="34"/>
      <c r="K72" s="35"/>
      <c r="L72" s="35"/>
      <c r="M72" s="40"/>
    </row>
    <row r="73" spans="1:13">
      <c r="A73" s="18"/>
      <c r="B73" s="19"/>
      <c r="C73" s="19"/>
      <c r="D73" s="19"/>
      <c r="E73" s="45"/>
      <c r="F73" s="45"/>
      <c r="G73" s="32"/>
      <c r="H73" s="32"/>
      <c r="I73" s="34"/>
      <c r="J73" s="34"/>
      <c r="K73" s="35"/>
      <c r="L73" s="35"/>
      <c r="M73" s="40"/>
    </row>
    <row r="74" spans="1:13">
      <c r="A74" s="18"/>
      <c r="B74" s="19"/>
      <c r="C74" s="19"/>
      <c r="D74" s="19"/>
      <c r="E74" s="45"/>
      <c r="F74" s="45"/>
      <c r="G74" s="32"/>
      <c r="H74" s="32"/>
      <c r="I74" s="34"/>
      <c r="J74" s="34"/>
      <c r="K74" s="35"/>
      <c r="L74" s="35"/>
      <c r="M74" s="40"/>
    </row>
    <row r="75" spans="1:13">
      <c r="A75" s="18"/>
      <c r="B75" s="19"/>
      <c r="C75" s="19"/>
      <c r="D75" s="19"/>
      <c r="E75" s="45"/>
      <c r="F75" s="45"/>
      <c r="G75" s="32"/>
      <c r="H75" s="32"/>
      <c r="I75" s="34"/>
      <c r="J75" s="34"/>
      <c r="K75" s="35"/>
      <c r="L75" s="35"/>
      <c r="M75" s="40"/>
    </row>
    <row r="76" spans="1:13">
      <c r="A76" s="18"/>
      <c r="B76" s="19"/>
      <c r="C76" s="19"/>
      <c r="D76" s="19"/>
      <c r="E76" s="45"/>
      <c r="F76" s="45"/>
      <c r="G76" s="32"/>
      <c r="H76" s="32"/>
      <c r="I76" s="34"/>
      <c r="J76" s="34"/>
      <c r="K76" s="35"/>
      <c r="L76" s="35"/>
      <c r="M76" s="40"/>
    </row>
    <row r="77" spans="1:13">
      <c r="A77" s="18"/>
      <c r="B77" s="19"/>
      <c r="C77" s="19"/>
      <c r="D77" s="19"/>
      <c r="E77" s="45"/>
      <c r="F77" s="45"/>
      <c r="G77" s="32"/>
      <c r="H77" s="32"/>
      <c r="I77" s="34"/>
      <c r="J77" s="34"/>
      <c r="K77" s="35"/>
      <c r="L77" s="35"/>
      <c r="M77" s="40"/>
    </row>
    <row r="78" spans="1:13">
      <c r="A78" s="18"/>
      <c r="B78" s="19"/>
      <c r="C78" s="19"/>
      <c r="D78" s="19"/>
      <c r="E78" s="45"/>
      <c r="F78" s="45"/>
      <c r="G78" s="32"/>
      <c r="H78" s="32"/>
      <c r="I78" s="34"/>
      <c r="J78" s="34"/>
      <c r="K78" s="35"/>
      <c r="L78" s="35"/>
      <c r="M78" s="40"/>
    </row>
    <row r="79" spans="1:13">
      <c r="A79" s="18"/>
      <c r="B79" s="19"/>
      <c r="C79" s="19"/>
      <c r="D79" s="19"/>
      <c r="E79" s="45"/>
      <c r="F79" s="45"/>
      <c r="G79" s="32"/>
      <c r="H79" s="32"/>
      <c r="I79" s="34"/>
      <c r="J79" s="34"/>
      <c r="K79" s="35"/>
      <c r="L79" s="35"/>
      <c r="M79" s="40"/>
    </row>
    <row r="80" spans="1:13">
      <c r="A80" s="18"/>
      <c r="B80" s="19"/>
      <c r="C80" s="19"/>
      <c r="D80" s="19"/>
      <c r="E80" s="45"/>
      <c r="F80" s="45"/>
      <c r="G80" s="32"/>
      <c r="H80" s="32"/>
      <c r="I80" s="34"/>
      <c r="J80" s="34"/>
      <c r="K80" s="35"/>
      <c r="L80" s="35"/>
      <c r="M80" s="40"/>
    </row>
    <row r="81" spans="1:13">
      <c r="A81" s="18"/>
      <c r="B81" s="19"/>
      <c r="C81" s="19"/>
      <c r="D81" s="19"/>
      <c r="E81" s="45"/>
      <c r="F81" s="45"/>
      <c r="G81" s="32"/>
      <c r="H81" s="32"/>
      <c r="I81" s="34"/>
      <c r="J81" s="34"/>
      <c r="K81" s="35"/>
      <c r="L81" s="35"/>
      <c r="M81" s="40"/>
    </row>
    <row r="82" spans="1:13">
      <c r="A82" s="18"/>
      <c r="B82" s="19"/>
      <c r="C82" s="19"/>
      <c r="D82" s="19"/>
      <c r="E82" s="45"/>
      <c r="F82" s="45"/>
      <c r="G82" s="32"/>
      <c r="H82" s="32"/>
      <c r="I82" s="34"/>
      <c r="J82" s="34"/>
      <c r="K82" s="35"/>
      <c r="L82" s="35"/>
      <c r="M82" s="40"/>
    </row>
    <row r="83" spans="1:13">
      <c r="A83" s="18"/>
      <c r="B83" s="19"/>
      <c r="C83" s="19"/>
      <c r="D83" s="19"/>
      <c r="E83" s="45"/>
      <c r="F83" s="45"/>
      <c r="G83" s="32"/>
      <c r="H83" s="32"/>
      <c r="I83" s="34"/>
      <c r="J83" s="34"/>
      <c r="K83" s="35"/>
      <c r="L83" s="35"/>
      <c r="M83" s="40"/>
    </row>
    <row r="84" spans="1:13">
      <c r="A84" s="18"/>
      <c r="B84" s="19"/>
      <c r="C84" s="19"/>
      <c r="D84" s="19"/>
      <c r="E84" s="45"/>
      <c r="F84" s="45"/>
      <c r="G84" s="32"/>
      <c r="H84" s="32"/>
      <c r="I84" s="34"/>
      <c r="J84" s="34"/>
      <c r="K84" s="35"/>
      <c r="L84" s="35"/>
      <c r="M84" s="40"/>
    </row>
    <row r="85" spans="1:13">
      <c r="A85" s="18"/>
      <c r="B85" s="19"/>
      <c r="C85" s="19"/>
      <c r="D85" s="19"/>
      <c r="E85" s="45"/>
      <c r="F85" s="45"/>
      <c r="G85" s="32"/>
      <c r="H85" s="32"/>
      <c r="I85" s="34"/>
      <c r="J85" s="34"/>
      <c r="K85" s="35"/>
      <c r="L85" s="35"/>
      <c r="M85" s="40"/>
    </row>
    <row r="86" spans="1:13">
      <c r="A86" s="18"/>
      <c r="B86" s="19"/>
      <c r="C86" s="19"/>
      <c r="D86" s="19"/>
      <c r="E86" s="45"/>
      <c r="F86" s="45"/>
      <c r="G86" s="32"/>
      <c r="H86" s="32"/>
      <c r="I86" s="34"/>
      <c r="J86" s="34"/>
      <c r="K86" s="35"/>
      <c r="L86" s="35"/>
      <c r="M86" s="40"/>
    </row>
    <row r="87" spans="1:13">
      <c r="A87" s="18"/>
      <c r="B87" s="19"/>
      <c r="C87" s="19"/>
      <c r="D87" s="19"/>
      <c r="E87" s="45"/>
      <c r="F87" s="45"/>
      <c r="G87" s="32"/>
      <c r="H87" s="32"/>
      <c r="I87" s="34"/>
      <c r="J87" s="34"/>
      <c r="K87" s="35"/>
      <c r="L87" s="35"/>
      <c r="M87" s="40"/>
    </row>
    <row r="88" spans="1:13">
      <c r="A88" s="18"/>
      <c r="B88" s="19"/>
      <c r="C88" s="19"/>
      <c r="D88" s="19"/>
      <c r="E88" s="45"/>
      <c r="F88" s="45"/>
      <c r="G88" s="32"/>
      <c r="H88" s="32"/>
      <c r="I88" s="34"/>
      <c r="J88" s="34"/>
      <c r="K88" s="35"/>
      <c r="L88" s="35"/>
      <c r="M88" s="40"/>
    </row>
    <row r="89" spans="1:13">
      <c r="A89" s="18"/>
      <c r="B89" s="19"/>
      <c r="C89" s="19"/>
      <c r="D89" s="19"/>
      <c r="E89" s="45"/>
      <c r="F89" s="45"/>
      <c r="G89" s="32"/>
      <c r="H89" s="32"/>
      <c r="I89" s="34"/>
      <c r="J89" s="34"/>
      <c r="K89" s="35"/>
      <c r="L89" s="35"/>
      <c r="M89" s="40"/>
    </row>
    <row r="90" spans="1:13">
      <c r="A90" s="18"/>
      <c r="B90" s="19"/>
      <c r="C90" s="19"/>
      <c r="D90" s="19"/>
      <c r="E90" s="45"/>
      <c r="F90" s="45"/>
      <c r="G90" s="32"/>
      <c r="H90" s="32"/>
      <c r="I90" s="34"/>
      <c r="J90" s="34"/>
      <c r="K90" s="35"/>
      <c r="L90" s="35"/>
      <c r="M90" s="40"/>
    </row>
    <row r="91" spans="1:13">
      <c r="A91" s="18"/>
      <c r="B91" s="19"/>
      <c r="C91" s="19"/>
      <c r="D91" s="19"/>
      <c r="E91" s="45"/>
      <c r="F91" s="45"/>
      <c r="G91" s="32"/>
      <c r="H91" s="32"/>
      <c r="I91" s="34"/>
      <c r="J91" s="34"/>
      <c r="K91" s="35"/>
      <c r="L91" s="35"/>
      <c r="M91" s="40"/>
    </row>
    <row r="92" spans="1:13">
      <c r="A92" s="18"/>
      <c r="B92" s="19"/>
      <c r="C92" s="19"/>
      <c r="D92" s="19"/>
      <c r="E92" s="45"/>
      <c r="F92" s="45"/>
      <c r="G92" s="32"/>
      <c r="H92" s="32"/>
      <c r="I92" s="34"/>
      <c r="J92" s="34"/>
      <c r="K92" s="35"/>
      <c r="L92" s="35"/>
      <c r="M92" s="40"/>
    </row>
    <row r="93" spans="1:13">
      <c r="A93" s="18"/>
      <c r="B93" s="19"/>
      <c r="C93" s="19"/>
      <c r="D93" s="19"/>
      <c r="E93" s="45"/>
      <c r="F93" s="45"/>
      <c r="G93" s="32"/>
      <c r="H93" s="32"/>
      <c r="I93" s="34"/>
      <c r="J93" s="34"/>
      <c r="K93" s="35"/>
      <c r="L93" s="35"/>
      <c r="M93" s="40"/>
    </row>
    <row r="94" spans="1:13">
      <c r="A94" s="18"/>
      <c r="B94" s="19"/>
      <c r="C94" s="19"/>
      <c r="D94" s="19"/>
      <c r="E94" s="45"/>
      <c r="F94" s="45"/>
      <c r="G94" s="32"/>
      <c r="H94" s="32"/>
      <c r="I94" s="34"/>
      <c r="J94" s="34"/>
      <c r="K94" s="35"/>
      <c r="L94" s="35"/>
      <c r="M94" s="40"/>
    </row>
    <row r="95" spans="1:13">
      <c r="A95" s="18"/>
      <c r="B95" s="19"/>
      <c r="C95" s="19"/>
      <c r="D95" s="19"/>
      <c r="E95" s="45"/>
      <c r="F95" s="45"/>
      <c r="G95" s="32"/>
      <c r="H95" s="32"/>
      <c r="I95" s="34"/>
      <c r="J95" s="34"/>
      <c r="K95" s="35"/>
      <c r="L95" s="35"/>
      <c r="M95" s="40"/>
    </row>
    <row r="96" spans="1:13">
      <c r="A96" s="18"/>
      <c r="B96" s="19"/>
      <c r="C96" s="19"/>
      <c r="D96" s="19"/>
      <c r="E96" s="45"/>
      <c r="F96" s="45"/>
      <c r="G96" s="32"/>
      <c r="H96" s="32"/>
      <c r="I96" s="34"/>
      <c r="J96" s="34"/>
      <c r="K96" s="35"/>
      <c r="L96" s="35"/>
      <c r="M96" s="40"/>
    </row>
    <row r="97" spans="1:13">
      <c r="A97" s="18"/>
      <c r="B97" s="19"/>
      <c r="C97" s="19"/>
      <c r="D97" s="19"/>
      <c r="E97" s="45"/>
      <c r="F97" s="45"/>
      <c r="G97" s="32"/>
      <c r="H97" s="32"/>
      <c r="I97" s="34"/>
      <c r="J97" s="34"/>
      <c r="K97" s="35"/>
      <c r="L97" s="35"/>
      <c r="M97" s="40"/>
    </row>
    <row r="98" spans="1:13">
      <c r="A98" s="18"/>
      <c r="B98" s="19"/>
      <c r="C98" s="19"/>
      <c r="D98" s="19"/>
      <c r="E98" s="45"/>
      <c r="F98" s="45"/>
      <c r="G98" s="32"/>
      <c r="H98" s="32"/>
      <c r="I98" s="34"/>
      <c r="J98" s="34"/>
      <c r="K98" s="35"/>
      <c r="L98" s="35"/>
      <c r="M98" s="40"/>
    </row>
    <row r="99" spans="1:13">
      <c r="A99" s="18"/>
      <c r="B99" s="19"/>
      <c r="C99" s="19"/>
      <c r="D99" s="19"/>
      <c r="E99" s="45"/>
      <c r="F99" s="45"/>
      <c r="G99" s="32"/>
      <c r="H99" s="32"/>
      <c r="I99" s="34"/>
      <c r="J99" s="34"/>
      <c r="K99" s="35"/>
      <c r="L99" s="35"/>
      <c r="M99" s="40"/>
    </row>
  </sheetData>
  <autoFilter ref="M3:M81">
    <sortState ref="M4:M81">
      <sortCondition descending="1" ref="M3:M81"/>
    </sortState>
  </autoFilter>
  <mergeCells count="9">
    <mergeCell ref="A1:M2"/>
    <mergeCell ref="E3:F3"/>
    <mergeCell ref="G3:H3"/>
    <mergeCell ref="I3:J3"/>
    <mergeCell ref="K3:L3"/>
    <mergeCell ref="A3:A4"/>
    <mergeCell ref="B3:B4"/>
    <mergeCell ref="C3:C4"/>
    <mergeCell ref="D3:D4"/>
  </mergeCells>
  <pageMargins left="0.7" right="0.7" top="0.75" bottom="0.75" header="0.3" footer="0.3"/>
  <pageSetup scale="9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U21"/>
    </sheetView>
  </sheetViews>
  <sheetFormatPr defaultColWidth="9" defaultRowHeight="15"/>
  <cols>
    <col min="1" max="1" width="8.7109375" style="41"/>
    <col min="2" max="2" width="20.42578125" customWidth="1"/>
    <col min="3" max="4" width="10.42578125" customWidth="1"/>
    <col min="5" max="8" width="9" style="41" customWidth="1"/>
    <col min="9" max="21" width="8.7109375" style="41"/>
  </cols>
  <sheetData>
    <row r="1" spans="1:21" ht="20.100000000000001" customHeight="1">
      <c r="A1" s="106" t="s">
        <v>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0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43.5" customHeight="1">
      <c r="A3" s="102" t="s">
        <v>48</v>
      </c>
      <c r="B3" s="103" t="s">
        <v>0</v>
      </c>
      <c r="C3" s="103" t="s">
        <v>1</v>
      </c>
      <c r="D3" s="104" t="s">
        <v>58</v>
      </c>
      <c r="E3" s="97" t="s">
        <v>49</v>
      </c>
      <c r="F3" s="98"/>
      <c r="G3" s="111" t="s">
        <v>81</v>
      </c>
      <c r="H3" s="112"/>
      <c r="I3" s="99" t="s">
        <v>50</v>
      </c>
      <c r="J3" s="99"/>
      <c r="K3" s="100" t="s">
        <v>2</v>
      </c>
      <c r="L3" s="100"/>
      <c r="M3" s="109" t="s">
        <v>82</v>
      </c>
      <c r="N3" s="113"/>
      <c r="O3" s="108" t="s">
        <v>83</v>
      </c>
      <c r="P3" s="107"/>
      <c r="Q3" s="108" t="s">
        <v>84</v>
      </c>
      <c r="R3" s="107"/>
      <c r="S3" s="109" t="s">
        <v>85</v>
      </c>
      <c r="T3" s="110"/>
      <c r="U3" s="39" t="s">
        <v>4</v>
      </c>
    </row>
    <row r="4" spans="1:21" ht="14.25" customHeight="1">
      <c r="A4" s="103"/>
      <c r="B4" s="103"/>
      <c r="C4" s="103"/>
      <c r="D4" s="105"/>
      <c r="E4" s="14" t="s">
        <v>6</v>
      </c>
      <c r="F4" s="15">
        <v>0.2</v>
      </c>
      <c r="G4" s="16" t="s">
        <v>6</v>
      </c>
      <c r="H4" s="17">
        <v>0.5</v>
      </c>
      <c r="I4" s="29" t="s">
        <v>5</v>
      </c>
      <c r="J4" s="29" t="s">
        <v>6</v>
      </c>
      <c r="K4" s="30" t="s">
        <v>5</v>
      </c>
      <c r="L4" s="30" t="s">
        <v>6</v>
      </c>
      <c r="M4" s="31" t="s">
        <v>5</v>
      </c>
      <c r="N4" s="31" t="s">
        <v>6</v>
      </c>
      <c r="O4" s="31" t="s">
        <v>5</v>
      </c>
      <c r="P4" s="31" t="s">
        <v>6</v>
      </c>
      <c r="Q4" s="31" t="s">
        <v>5</v>
      </c>
      <c r="R4" s="31" t="s">
        <v>6</v>
      </c>
      <c r="S4" s="31" t="s">
        <v>5</v>
      </c>
      <c r="T4" s="31" t="s">
        <v>6</v>
      </c>
      <c r="U4" s="39" t="s">
        <v>6</v>
      </c>
    </row>
    <row r="5" spans="1:21" ht="14.25" customHeight="1">
      <c r="A5" s="18">
        <f t="shared" ref="A5:A21" si="0">A4+1</f>
        <v>1</v>
      </c>
      <c r="B5" s="19" t="s">
        <v>74</v>
      </c>
      <c r="C5" s="19" t="s">
        <v>10</v>
      </c>
      <c r="D5" s="42">
        <v>2013</v>
      </c>
      <c r="E5" s="21">
        <f>'2021-22'!M17</f>
        <v>100</v>
      </c>
      <c r="F5" s="22">
        <f t="shared" ref="F5:F21" si="1">E5*20/100</f>
        <v>20</v>
      </c>
      <c r="G5" s="23"/>
      <c r="H5" s="23">
        <f t="shared" ref="H5:H21" si="2">G5*50/100</f>
        <v>0</v>
      </c>
      <c r="I5" s="32">
        <v>3</v>
      </c>
      <c r="J5" s="32">
        <v>125</v>
      </c>
      <c r="K5" s="33" t="s">
        <v>67</v>
      </c>
      <c r="L5" s="34">
        <v>160</v>
      </c>
      <c r="M5" s="35">
        <v>2</v>
      </c>
      <c r="N5" s="35">
        <v>150</v>
      </c>
      <c r="O5" s="36" t="s">
        <v>52</v>
      </c>
      <c r="P5" s="35">
        <v>90</v>
      </c>
      <c r="Q5" s="35"/>
      <c r="R5" s="35"/>
      <c r="S5" s="35">
        <v>2</v>
      </c>
      <c r="T5" s="35">
        <v>150</v>
      </c>
      <c r="U5" s="40">
        <f t="shared" ref="U5:U21" si="3">F5+J5+L5+P5+R5+T5+N5+H5</f>
        <v>695</v>
      </c>
    </row>
    <row r="6" spans="1:21" ht="14.25" customHeight="1">
      <c r="A6" s="18">
        <f t="shared" si="0"/>
        <v>2</v>
      </c>
      <c r="B6" s="19" t="s">
        <v>61</v>
      </c>
      <c r="C6" s="19" t="s">
        <v>8</v>
      </c>
      <c r="D6" s="42">
        <v>2013</v>
      </c>
      <c r="E6" s="21">
        <f>'2021-22'!M5</f>
        <v>525</v>
      </c>
      <c r="F6" s="22">
        <f t="shared" si="1"/>
        <v>105</v>
      </c>
      <c r="G6" s="23">
        <v>4</v>
      </c>
      <c r="H6" s="23">
        <f t="shared" si="2"/>
        <v>2</v>
      </c>
      <c r="I6" s="32"/>
      <c r="J6" s="32"/>
      <c r="K6" s="34">
        <v>1</v>
      </c>
      <c r="L6" s="34">
        <v>200</v>
      </c>
      <c r="M6" s="35">
        <v>1</v>
      </c>
      <c r="N6" s="35">
        <v>180</v>
      </c>
      <c r="O6" s="36" t="s">
        <v>86</v>
      </c>
      <c r="P6" s="35">
        <v>180</v>
      </c>
      <c r="Q6" s="35"/>
      <c r="R6" s="35"/>
      <c r="S6" s="35"/>
      <c r="T6" s="35"/>
      <c r="U6" s="40">
        <f t="shared" si="3"/>
        <v>667</v>
      </c>
    </row>
    <row r="7" spans="1:21" ht="14.25" customHeight="1">
      <c r="A7" s="18">
        <f t="shared" si="0"/>
        <v>3</v>
      </c>
      <c r="B7" s="19" t="s">
        <v>73</v>
      </c>
      <c r="C7" s="19" t="s">
        <v>10</v>
      </c>
      <c r="D7" s="44">
        <v>2012</v>
      </c>
      <c r="E7" s="21">
        <f>'2021-22'!M16</f>
        <v>100</v>
      </c>
      <c r="F7" s="22">
        <f t="shared" si="1"/>
        <v>20</v>
      </c>
      <c r="G7" s="23"/>
      <c r="H7" s="23">
        <f t="shared" si="2"/>
        <v>0</v>
      </c>
      <c r="I7" s="32">
        <v>2</v>
      </c>
      <c r="J7" s="32">
        <v>150</v>
      </c>
      <c r="K7" s="33" t="s">
        <v>60</v>
      </c>
      <c r="L7" s="34">
        <v>130</v>
      </c>
      <c r="M7" s="36" t="s">
        <v>60</v>
      </c>
      <c r="N7" s="35">
        <v>120</v>
      </c>
      <c r="O7" s="36" t="s">
        <v>60</v>
      </c>
      <c r="P7" s="35">
        <v>120</v>
      </c>
      <c r="Q7" s="35"/>
      <c r="R7" s="35"/>
      <c r="S7" s="36" t="s">
        <v>60</v>
      </c>
      <c r="T7" s="35">
        <v>120</v>
      </c>
      <c r="U7" s="40">
        <f t="shared" si="3"/>
        <v>660</v>
      </c>
    </row>
    <row r="8" spans="1:21" ht="14.25" customHeight="1">
      <c r="A8" s="18">
        <f t="shared" si="0"/>
        <v>4</v>
      </c>
      <c r="B8" s="19" t="s">
        <v>64</v>
      </c>
      <c r="C8" s="19" t="s">
        <v>10</v>
      </c>
      <c r="D8" s="44">
        <v>2012</v>
      </c>
      <c r="E8" s="21">
        <f>'2021-22'!M8</f>
        <v>173</v>
      </c>
      <c r="F8" s="22">
        <f t="shared" si="1"/>
        <v>34.6</v>
      </c>
      <c r="G8" s="23"/>
      <c r="H8" s="23">
        <f t="shared" si="2"/>
        <v>0</v>
      </c>
      <c r="I8" s="32">
        <v>1</v>
      </c>
      <c r="J8" s="32">
        <v>180</v>
      </c>
      <c r="K8" s="33"/>
      <c r="L8" s="34"/>
      <c r="M8" s="36" t="s">
        <v>60</v>
      </c>
      <c r="N8" s="35">
        <v>120</v>
      </c>
      <c r="O8" s="36" t="s">
        <v>67</v>
      </c>
      <c r="P8" s="35">
        <v>150</v>
      </c>
      <c r="Q8" s="35"/>
      <c r="R8" s="35"/>
      <c r="S8" s="36" t="s">
        <v>60</v>
      </c>
      <c r="T8" s="35">
        <v>120</v>
      </c>
      <c r="U8" s="40">
        <f t="shared" si="3"/>
        <v>604.6</v>
      </c>
    </row>
    <row r="9" spans="1:21" ht="14.25" customHeight="1">
      <c r="A9" s="18">
        <f t="shared" si="0"/>
        <v>5</v>
      </c>
      <c r="B9" s="19" t="s">
        <v>79</v>
      </c>
      <c r="C9" s="19" t="s">
        <v>8</v>
      </c>
      <c r="D9" s="42">
        <v>2013</v>
      </c>
      <c r="E9" s="21">
        <f>'2021-22'!M23</f>
        <v>40</v>
      </c>
      <c r="F9" s="22">
        <f t="shared" si="1"/>
        <v>8</v>
      </c>
      <c r="G9" s="23"/>
      <c r="H9" s="23">
        <f t="shared" si="2"/>
        <v>0</v>
      </c>
      <c r="I9" s="32">
        <v>4</v>
      </c>
      <c r="J9" s="32">
        <v>110</v>
      </c>
      <c r="K9" s="33" t="s">
        <v>60</v>
      </c>
      <c r="L9" s="34">
        <v>130</v>
      </c>
      <c r="M9" s="35"/>
      <c r="N9" s="35"/>
      <c r="O9" s="36"/>
      <c r="P9" s="35"/>
      <c r="Q9" s="36" t="s">
        <v>60</v>
      </c>
      <c r="R9" s="35">
        <v>120</v>
      </c>
      <c r="S9" s="36" t="s">
        <v>52</v>
      </c>
      <c r="T9" s="35">
        <v>90</v>
      </c>
      <c r="U9" s="40">
        <f t="shared" si="3"/>
        <v>458</v>
      </c>
    </row>
    <row r="10" spans="1:21" ht="14.25" customHeight="1">
      <c r="A10" s="18">
        <f t="shared" si="0"/>
        <v>6</v>
      </c>
      <c r="B10" s="19" t="s">
        <v>69</v>
      </c>
      <c r="C10" s="19" t="s">
        <v>38</v>
      </c>
      <c r="D10" s="42">
        <v>2013</v>
      </c>
      <c r="E10" s="21">
        <f>'2021-22'!M13</f>
        <v>135</v>
      </c>
      <c r="F10" s="22">
        <f t="shared" si="1"/>
        <v>27</v>
      </c>
      <c r="G10" s="23"/>
      <c r="H10" s="23">
        <f t="shared" si="2"/>
        <v>0</v>
      </c>
      <c r="I10" s="32">
        <v>6</v>
      </c>
      <c r="J10" s="32">
        <v>95</v>
      </c>
      <c r="K10" s="33" t="s">
        <v>52</v>
      </c>
      <c r="L10" s="34">
        <v>100</v>
      </c>
      <c r="M10" s="36" t="s">
        <v>52</v>
      </c>
      <c r="N10" s="35">
        <v>90</v>
      </c>
      <c r="O10" s="36"/>
      <c r="P10" s="35"/>
      <c r="Q10" s="36"/>
      <c r="R10" s="35"/>
      <c r="S10" s="36" t="s">
        <v>52</v>
      </c>
      <c r="T10" s="35">
        <v>90</v>
      </c>
      <c r="U10" s="40">
        <f t="shared" si="3"/>
        <v>402</v>
      </c>
    </row>
    <row r="11" spans="1:21" ht="14.25" customHeight="1">
      <c r="A11" s="18">
        <f t="shared" si="0"/>
        <v>7</v>
      </c>
      <c r="B11" s="19" t="s">
        <v>75</v>
      </c>
      <c r="C11" s="19" t="s">
        <v>38</v>
      </c>
      <c r="D11" s="42">
        <v>2013</v>
      </c>
      <c r="E11" s="21">
        <f>'2021-22'!M18</f>
        <v>80</v>
      </c>
      <c r="F11" s="22">
        <f t="shared" si="1"/>
        <v>16</v>
      </c>
      <c r="G11" s="23"/>
      <c r="H11" s="23">
        <f t="shared" si="2"/>
        <v>0</v>
      </c>
      <c r="I11" s="32">
        <v>10</v>
      </c>
      <c r="J11" s="32">
        <v>75</v>
      </c>
      <c r="K11" s="33" t="s">
        <v>55</v>
      </c>
      <c r="L11" s="34">
        <v>70</v>
      </c>
      <c r="M11" s="36" t="s">
        <v>55</v>
      </c>
      <c r="N11" s="35">
        <v>60</v>
      </c>
      <c r="O11" s="36"/>
      <c r="P11" s="35"/>
      <c r="Q11" s="35"/>
      <c r="R11" s="35"/>
      <c r="S11" s="36" t="s">
        <v>55</v>
      </c>
      <c r="T11" s="35">
        <v>60</v>
      </c>
      <c r="U11" s="40">
        <f t="shared" si="3"/>
        <v>281</v>
      </c>
    </row>
    <row r="12" spans="1:21" ht="14.25" customHeight="1">
      <c r="A12" s="18">
        <f t="shared" si="0"/>
        <v>8</v>
      </c>
      <c r="B12" s="19" t="s">
        <v>77</v>
      </c>
      <c r="C12" s="19" t="s">
        <v>17</v>
      </c>
      <c r="D12" s="42">
        <v>2013</v>
      </c>
      <c r="E12" s="21">
        <f>'2021-22'!M21</f>
        <v>40</v>
      </c>
      <c r="F12" s="22">
        <f t="shared" si="1"/>
        <v>8</v>
      </c>
      <c r="G12" s="23"/>
      <c r="H12" s="23">
        <f t="shared" si="2"/>
        <v>0</v>
      </c>
      <c r="I12" s="32">
        <v>5</v>
      </c>
      <c r="J12" s="32">
        <v>100</v>
      </c>
      <c r="K12" s="33" t="s">
        <v>55</v>
      </c>
      <c r="L12" s="34">
        <v>70</v>
      </c>
      <c r="M12" s="36" t="s">
        <v>52</v>
      </c>
      <c r="N12" s="35">
        <v>90</v>
      </c>
      <c r="O12" s="36"/>
      <c r="P12" s="35"/>
      <c r="Q12" s="35"/>
      <c r="R12" s="35"/>
      <c r="S12" s="35"/>
      <c r="T12" s="35"/>
      <c r="U12" s="40">
        <f t="shared" si="3"/>
        <v>268</v>
      </c>
    </row>
    <row r="13" spans="1:21" ht="14.25" customHeight="1">
      <c r="A13" s="18">
        <f t="shared" si="0"/>
        <v>9</v>
      </c>
      <c r="B13" s="19" t="s">
        <v>87</v>
      </c>
      <c r="C13" s="19" t="s">
        <v>14</v>
      </c>
      <c r="D13" s="43">
        <v>2014</v>
      </c>
      <c r="E13" s="45">
        <v>0</v>
      </c>
      <c r="F13" s="22">
        <f t="shared" si="1"/>
        <v>0</v>
      </c>
      <c r="G13" s="24"/>
      <c r="H13" s="23">
        <f t="shared" si="2"/>
        <v>0</v>
      </c>
      <c r="I13" s="32">
        <v>9</v>
      </c>
      <c r="J13" s="32">
        <v>80</v>
      </c>
      <c r="K13" s="34"/>
      <c r="L13" s="34"/>
      <c r="M13" s="36" t="s">
        <v>52</v>
      </c>
      <c r="N13" s="35">
        <v>90</v>
      </c>
      <c r="O13" s="35"/>
      <c r="P13" s="35"/>
      <c r="Q13" s="35"/>
      <c r="R13" s="35"/>
      <c r="S13" s="36" t="s">
        <v>55</v>
      </c>
      <c r="T13" s="35">
        <v>60</v>
      </c>
      <c r="U13" s="40">
        <f t="shared" si="3"/>
        <v>230</v>
      </c>
    </row>
    <row r="14" spans="1:21">
      <c r="A14" s="18">
        <f t="shared" si="0"/>
        <v>10</v>
      </c>
      <c r="B14" s="19" t="s">
        <v>88</v>
      </c>
      <c r="C14" s="19"/>
      <c r="D14" s="19"/>
      <c r="E14" s="21">
        <f>'2021-22'!M26</f>
        <v>0</v>
      </c>
      <c r="F14" s="22">
        <f t="shared" si="1"/>
        <v>0</v>
      </c>
      <c r="G14" s="23"/>
      <c r="H14" s="23">
        <f t="shared" si="2"/>
        <v>0</v>
      </c>
      <c r="I14" s="32"/>
      <c r="J14" s="32"/>
      <c r="K14" s="33" t="s">
        <v>55</v>
      </c>
      <c r="L14" s="34">
        <v>70</v>
      </c>
      <c r="M14" s="35"/>
      <c r="N14" s="35"/>
      <c r="O14" s="35"/>
      <c r="P14" s="35"/>
      <c r="Q14" s="36" t="s">
        <v>60</v>
      </c>
      <c r="R14" s="35">
        <v>120</v>
      </c>
      <c r="S14" s="35"/>
      <c r="T14" s="35"/>
      <c r="U14" s="40">
        <f t="shared" si="3"/>
        <v>190</v>
      </c>
    </row>
    <row r="15" spans="1:21">
      <c r="A15" s="18">
        <f t="shared" si="0"/>
        <v>11</v>
      </c>
      <c r="B15" s="19" t="s">
        <v>89</v>
      </c>
      <c r="C15" s="19" t="s">
        <v>17</v>
      </c>
      <c r="D15" s="43">
        <v>2013</v>
      </c>
      <c r="E15" s="45">
        <v>0</v>
      </c>
      <c r="F15" s="22">
        <f t="shared" si="1"/>
        <v>0</v>
      </c>
      <c r="G15" s="24"/>
      <c r="H15" s="23">
        <f t="shared" si="2"/>
        <v>0</v>
      </c>
      <c r="I15" s="32">
        <v>8</v>
      </c>
      <c r="J15" s="32">
        <v>85</v>
      </c>
      <c r="K15" s="34"/>
      <c r="L15" s="34"/>
      <c r="M15" s="36" t="s">
        <v>52</v>
      </c>
      <c r="N15" s="35">
        <v>90</v>
      </c>
      <c r="O15" s="35"/>
      <c r="P15" s="35"/>
      <c r="Q15" s="35"/>
      <c r="R15" s="35"/>
      <c r="S15" s="35"/>
      <c r="T15" s="35"/>
      <c r="U15" s="40">
        <f t="shared" si="3"/>
        <v>175</v>
      </c>
    </row>
    <row r="16" spans="1:21">
      <c r="A16" s="18">
        <f t="shared" si="0"/>
        <v>12</v>
      </c>
      <c r="B16" s="19" t="s">
        <v>66</v>
      </c>
      <c r="C16" s="19" t="s">
        <v>10</v>
      </c>
      <c r="D16" s="44">
        <v>2012</v>
      </c>
      <c r="E16" s="21">
        <f>'2021-22'!M10</f>
        <v>160</v>
      </c>
      <c r="F16" s="22">
        <f t="shared" si="1"/>
        <v>32</v>
      </c>
      <c r="G16" s="23"/>
      <c r="H16" s="23">
        <f t="shared" si="2"/>
        <v>0</v>
      </c>
      <c r="I16" s="32"/>
      <c r="J16" s="32"/>
      <c r="K16" s="33"/>
      <c r="L16" s="34"/>
      <c r="M16" s="35"/>
      <c r="N16" s="35"/>
      <c r="O16" s="36" t="s">
        <v>60</v>
      </c>
      <c r="P16" s="35">
        <v>120</v>
      </c>
      <c r="Q16" s="35"/>
      <c r="R16" s="35"/>
      <c r="S16" s="36"/>
      <c r="T16" s="35"/>
      <c r="U16" s="40">
        <f t="shared" si="3"/>
        <v>152</v>
      </c>
    </row>
    <row r="17" spans="1:21">
      <c r="A17" s="18">
        <f t="shared" si="0"/>
        <v>13</v>
      </c>
      <c r="B17" s="19" t="s">
        <v>90</v>
      </c>
      <c r="C17" s="19" t="s">
        <v>10</v>
      </c>
      <c r="D17" s="43">
        <v>2017</v>
      </c>
      <c r="E17" s="21">
        <f>'2021-22'!M23</f>
        <v>40</v>
      </c>
      <c r="F17" s="22">
        <f t="shared" si="1"/>
        <v>8</v>
      </c>
      <c r="G17" s="23"/>
      <c r="H17" s="23">
        <f t="shared" si="2"/>
        <v>0</v>
      </c>
      <c r="I17" s="32"/>
      <c r="J17" s="32"/>
      <c r="K17" s="33" t="s">
        <v>55</v>
      </c>
      <c r="L17" s="34">
        <v>70</v>
      </c>
      <c r="M17" s="35"/>
      <c r="N17" s="35"/>
      <c r="O17" s="35"/>
      <c r="P17" s="35"/>
      <c r="Q17" s="35"/>
      <c r="R17" s="35"/>
      <c r="S17" s="36" t="s">
        <v>55</v>
      </c>
      <c r="T17" s="35">
        <v>60</v>
      </c>
      <c r="U17" s="40">
        <f t="shared" si="3"/>
        <v>138</v>
      </c>
    </row>
    <row r="18" spans="1:21">
      <c r="A18" s="18">
        <f t="shared" si="0"/>
        <v>14</v>
      </c>
      <c r="B18" s="19" t="s">
        <v>76</v>
      </c>
      <c r="C18" s="19" t="s">
        <v>12</v>
      </c>
      <c r="D18" s="44">
        <v>2012</v>
      </c>
      <c r="E18" s="21">
        <f>'2021-22'!M19</f>
        <v>70</v>
      </c>
      <c r="F18" s="22">
        <f t="shared" si="1"/>
        <v>14</v>
      </c>
      <c r="G18" s="23"/>
      <c r="H18" s="23">
        <f t="shared" si="2"/>
        <v>0</v>
      </c>
      <c r="I18" s="32">
        <v>7</v>
      </c>
      <c r="J18" s="32">
        <v>90</v>
      </c>
      <c r="K18" s="33"/>
      <c r="L18" s="34"/>
      <c r="M18" s="35"/>
      <c r="N18" s="35"/>
      <c r="O18" s="36"/>
      <c r="P18" s="35"/>
      <c r="Q18" s="35"/>
      <c r="R18" s="35"/>
      <c r="S18" s="35"/>
      <c r="T18" s="35"/>
      <c r="U18" s="40">
        <f t="shared" si="3"/>
        <v>104</v>
      </c>
    </row>
    <row r="19" spans="1:21">
      <c r="A19" s="18">
        <f t="shared" si="0"/>
        <v>15</v>
      </c>
      <c r="B19" s="19" t="s">
        <v>91</v>
      </c>
      <c r="C19" s="19"/>
      <c r="D19" s="19"/>
      <c r="E19" s="21">
        <f>'2021-22'!M25</f>
        <v>0</v>
      </c>
      <c r="F19" s="22">
        <f t="shared" si="1"/>
        <v>0</v>
      </c>
      <c r="G19" s="23"/>
      <c r="H19" s="23">
        <f t="shared" si="2"/>
        <v>0</v>
      </c>
      <c r="I19" s="32"/>
      <c r="J19" s="32"/>
      <c r="K19" s="33" t="s">
        <v>52</v>
      </c>
      <c r="L19" s="34">
        <v>100</v>
      </c>
      <c r="M19" s="35"/>
      <c r="N19" s="35"/>
      <c r="O19" s="35"/>
      <c r="P19" s="35"/>
      <c r="Q19" s="35"/>
      <c r="R19" s="35"/>
      <c r="S19" s="35"/>
      <c r="T19" s="35"/>
      <c r="U19" s="40">
        <f t="shared" si="3"/>
        <v>100</v>
      </c>
    </row>
    <row r="20" spans="1:21">
      <c r="A20" s="18">
        <f t="shared" si="0"/>
        <v>16</v>
      </c>
      <c r="B20" s="19" t="s">
        <v>78</v>
      </c>
      <c r="C20" s="19" t="s">
        <v>17</v>
      </c>
      <c r="D20" s="44">
        <v>2012</v>
      </c>
      <c r="E20" s="21">
        <f>'2021-22'!M22</f>
        <v>40</v>
      </c>
      <c r="F20" s="22">
        <f t="shared" si="1"/>
        <v>8</v>
      </c>
      <c r="G20" s="23"/>
      <c r="H20" s="23">
        <f t="shared" si="2"/>
        <v>0</v>
      </c>
      <c r="I20" s="32"/>
      <c r="J20" s="32"/>
      <c r="K20" s="33"/>
      <c r="L20" s="34"/>
      <c r="M20" s="35"/>
      <c r="N20" s="35"/>
      <c r="O20" s="36" t="s">
        <v>52</v>
      </c>
      <c r="P20" s="35">
        <v>90</v>
      </c>
      <c r="Q20" s="35"/>
      <c r="R20" s="35"/>
      <c r="S20" s="35"/>
      <c r="T20" s="35"/>
      <c r="U20" s="40">
        <f t="shared" si="3"/>
        <v>98</v>
      </c>
    </row>
    <row r="21" spans="1:21">
      <c r="A21" s="18">
        <f t="shared" si="0"/>
        <v>17</v>
      </c>
      <c r="B21" s="19" t="s">
        <v>92</v>
      </c>
      <c r="C21" s="19" t="s">
        <v>10</v>
      </c>
      <c r="D21" s="43">
        <v>2014</v>
      </c>
      <c r="E21" s="21">
        <f>'2021-22'!M24</f>
        <v>0.56000000000000005</v>
      </c>
      <c r="F21" s="22">
        <f t="shared" si="1"/>
        <v>0.112</v>
      </c>
      <c r="G21" s="23"/>
      <c r="H21" s="23">
        <f t="shared" si="2"/>
        <v>0</v>
      </c>
      <c r="I21" s="32"/>
      <c r="J21" s="32"/>
      <c r="K21" s="34"/>
      <c r="L21" s="34"/>
      <c r="M21" s="35"/>
      <c r="N21" s="35"/>
      <c r="O21" s="35"/>
      <c r="P21" s="35"/>
      <c r="Q21" s="35"/>
      <c r="R21" s="35"/>
      <c r="S21" s="36" t="s">
        <v>55</v>
      </c>
      <c r="T21" s="35">
        <v>60</v>
      </c>
      <c r="U21" s="40">
        <f t="shared" si="3"/>
        <v>60.112000000000002</v>
      </c>
    </row>
  </sheetData>
  <autoFilter ref="U3:U21">
    <sortState ref="U4:U21">
      <sortCondition descending="1" ref="U3:U15"/>
    </sortState>
  </autoFilter>
  <mergeCells count="13">
    <mergeCell ref="A1:U2"/>
    <mergeCell ref="O3:P3"/>
    <mergeCell ref="Q3:R3"/>
    <mergeCell ref="S3:T3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  <pageSetup scale="6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="80" zoomScaleNormal="80" workbookViewId="0">
      <selection activeCell="A7" sqref="A7:XFD7"/>
    </sheetView>
  </sheetViews>
  <sheetFormatPr defaultColWidth="9" defaultRowHeight="15"/>
  <cols>
    <col min="1" max="1" width="8.7109375" style="41"/>
    <col min="2" max="2" width="20.42578125" customWidth="1"/>
    <col min="3" max="4" width="10.42578125" customWidth="1"/>
    <col min="5" max="8" width="9" style="41" customWidth="1"/>
    <col min="9" max="21" width="8.7109375" style="41"/>
  </cols>
  <sheetData>
    <row r="1" spans="1:21" ht="20.100000000000001" customHeight="1">
      <c r="A1" s="106" t="s">
        <v>93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0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43.5" customHeight="1">
      <c r="A3" s="102" t="s">
        <v>48</v>
      </c>
      <c r="B3" s="103" t="s">
        <v>0</v>
      </c>
      <c r="C3" s="103" t="s">
        <v>1</v>
      </c>
      <c r="D3" s="104" t="s">
        <v>58</v>
      </c>
      <c r="E3" s="97" t="s">
        <v>49</v>
      </c>
      <c r="F3" s="98"/>
      <c r="G3" s="111" t="s">
        <v>81</v>
      </c>
      <c r="H3" s="112"/>
      <c r="I3" s="99" t="s">
        <v>50</v>
      </c>
      <c r="J3" s="99"/>
      <c r="K3" s="100" t="s">
        <v>2</v>
      </c>
      <c r="L3" s="100"/>
      <c r="M3" s="109" t="s">
        <v>82</v>
      </c>
      <c r="N3" s="113"/>
      <c r="O3" s="108" t="s">
        <v>94</v>
      </c>
      <c r="P3" s="107"/>
      <c r="Q3" s="108" t="s">
        <v>84</v>
      </c>
      <c r="R3" s="107"/>
      <c r="S3" s="109" t="s">
        <v>85</v>
      </c>
      <c r="T3" s="110"/>
      <c r="U3" s="39" t="s">
        <v>4</v>
      </c>
    </row>
    <row r="4" spans="1:21" ht="14.25" customHeight="1">
      <c r="A4" s="103"/>
      <c r="B4" s="103"/>
      <c r="C4" s="103"/>
      <c r="D4" s="105"/>
      <c r="E4" s="14" t="s">
        <v>6</v>
      </c>
      <c r="F4" s="15">
        <v>0.2</v>
      </c>
      <c r="G4" s="16" t="s">
        <v>6</v>
      </c>
      <c r="H4" s="17">
        <v>0.5</v>
      </c>
      <c r="I4" s="29" t="s">
        <v>5</v>
      </c>
      <c r="J4" s="29" t="s">
        <v>6</v>
      </c>
      <c r="K4" s="30" t="s">
        <v>5</v>
      </c>
      <c r="L4" s="30" t="s">
        <v>6</v>
      </c>
      <c r="M4" s="31" t="s">
        <v>5</v>
      </c>
      <c r="N4" s="31" t="s">
        <v>6</v>
      </c>
      <c r="O4" s="31" t="s">
        <v>5</v>
      </c>
      <c r="P4" s="31" t="s">
        <v>6</v>
      </c>
      <c r="Q4" s="31" t="s">
        <v>5</v>
      </c>
      <c r="R4" s="31" t="s">
        <v>6</v>
      </c>
      <c r="S4" s="31" t="s">
        <v>5</v>
      </c>
      <c r="T4" s="31" t="s">
        <v>6</v>
      </c>
      <c r="U4" s="39" t="s">
        <v>6</v>
      </c>
    </row>
    <row r="5" spans="1:21" ht="14.25" customHeight="1">
      <c r="A5" s="18">
        <f t="shared" ref="A5:A12" si="0">A4+1</f>
        <v>1</v>
      </c>
      <c r="B5" s="19" t="s">
        <v>79</v>
      </c>
      <c r="C5" s="19" t="s">
        <v>8</v>
      </c>
      <c r="D5" s="42">
        <v>2014</v>
      </c>
      <c r="E5" s="21">
        <f>'2022-23'!U9</f>
        <v>458</v>
      </c>
      <c r="F5" s="22">
        <f t="shared" ref="F5:F12" si="1">E5*20/100</f>
        <v>91.6</v>
      </c>
      <c r="G5" s="23"/>
      <c r="H5" s="23">
        <f t="shared" ref="H5:H12" si="2">G5*50/100</f>
        <v>0</v>
      </c>
      <c r="I5" s="32">
        <v>3</v>
      </c>
      <c r="J5" s="32">
        <v>125</v>
      </c>
      <c r="K5" s="33" t="s">
        <v>67</v>
      </c>
      <c r="L5" s="34">
        <v>160</v>
      </c>
      <c r="M5" s="35">
        <v>2</v>
      </c>
      <c r="N5" s="35">
        <v>150</v>
      </c>
      <c r="O5" s="36" t="s">
        <v>95</v>
      </c>
      <c r="P5" s="35">
        <v>90</v>
      </c>
      <c r="Q5" s="36" t="s">
        <v>86</v>
      </c>
      <c r="R5" s="35">
        <v>180</v>
      </c>
      <c r="S5" s="36"/>
      <c r="T5" s="35">
        <v>0</v>
      </c>
      <c r="U5" s="40">
        <f t="shared" ref="U5:U13" si="3">F5+J5+L5+P5+R5+T5+N5+H5</f>
        <v>796.6</v>
      </c>
    </row>
    <row r="6" spans="1:21" ht="14.25" customHeight="1">
      <c r="A6" s="18">
        <f t="shared" si="0"/>
        <v>2</v>
      </c>
      <c r="B6" s="19" t="s">
        <v>74</v>
      </c>
      <c r="C6" s="19" t="s">
        <v>10</v>
      </c>
      <c r="D6" s="42">
        <v>2013</v>
      </c>
      <c r="E6" s="21">
        <f>'2022-23'!U5</f>
        <v>695</v>
      </c>
      <c r="F6" s="22">
        <f t="shared" si="1"/>
        <v>139</v>
      </c>
      <c r="G6" s="23"/>
      <c r="H6" s="23">
        <f t="shared" si="2"/>
        <v>0</v>
      </c>
      <c r="I6" s="32">
        <v>2</v>
      </c>
      <c r="J6" s="32">
        <v>150</v>
      </c>
      <c r="K6" s="33" t="s">
        <v>96</v>
      </c>
      <c r="L6" s="34">
        <v>130</v>
      </c>
      <c r="M6" s="35">
        <v>1</v>
      </c>
      <c r="N6" s="35">
        <v>180</v>
      </c>
      <c r="O6" s="36"/>
      <c r="P6" s="35"/>
      <c r="Q6" s="35"/>
      <c r="R6" s="35"/>
      <c r="S6" s="35">
        <v>2</v>
      </c>
      <c r="T6" s="35">
        <v>150</v>
      </c>
      <c r="U6" s="40">
        <f t="shared" si="3"/>
        <v>749</v>
      </c>
    </row>
    <row r="7" spans="1:21" ht="14.25" customHeight="1">
      <c r="A7" s="18">
        <f t="shared" si="0"/>
        <v>3</v>
      </c>
      <c r="B7" s="19" t="s">
        <v>69</v>
      </c>
      <c r="C7" s="19" t="s">
        <v>38</v>
      </c>
      <c r="D7" s="42">
        <v>2013</v>
      </c>
      <c r="E7" s="21">
        <f>'2022-23'!U10</f>
        <v>402</v>
      </c>
      <c r="F7" s="22">
        <f t="shared" si="1"/>
        <v>80.400000000000006</v>
      </c>
      <c r="G7" s="23"/>
      <c r="H7" s="23">
        <f t="shared" si="2"/>
        <v>0</v>
      </c>
      <c r="I7" s="32">
        <v>4</v>
      </c>
      <c r="J7" s="32">
        <v>110</v>
      </c>
      <c r="K7" s="33"/>
      <c r="L7" s="34"/>
      <c r="M7" s="36" t="s">
        <v>96</v>
      </c>
      <c r="N7" s="35">
        <v>120</v>
      </c>
      <c r="O7" s="36" t="s">
        <v>96</v>
      </c>
      <c r="P7" s="35">
        <v>120</v>
      </c>
      <c r="Q7" s="36" t="s">
        <v>96</v>
      </c>
      <c r="R7" s="35">
        <v>120</v>
      </c>
      <c r="S7" s="36" t="s">
        <v>95</v>
      </c>
      <c r="T7" s="35">
        <v>90</v>
      </c>
      <c r="U7" s="40">
        <f t="shared" si="3"/>
        <v>640.4</v>
      </c>
    </row>
    <row r="8" spans="1:21" ht="14.25" customHeight="1">
      <c r="A8" s="18">
        <f t="shared" si="0"/>
        <v>4</v>
      </c>
      <c r="B8" s="19" t="s">
        <v>90</v>
      </c>
      <c r="C8" s="19" t="s">
        <v>10</v>
      </c>
      <c r="D8" s="43">
        <v>2017</v>
      </c>
      <c r="E8" s="21">
        <f>'2022-23'!U17</f>
        <v>138</v>
      </c>
      <c r="F8" s="22">
        <f t="shared" si="1"/>
        <v>27.6</v>
      </c>
      <c r="G8" s="23"/>
      <c r="H8" s="23">
        <f t="shared" si="2"/>
        <v>0</v>
      </c>
      <c r="I8" s="32">
        <v>5</v>
      </c>
      <c r="J8" s="32">
        <v>100</v>
      </c>
      <c r="K8" s="33" t="s">
        <v>96</v>
      </c>
      <c r="L8" s="34">
        <v>130</v>
      </c>
      <c r="M8" s="35" t="s">
        <v>95</v>
      </c>
      <c r="N8" s="35">
        <v>90</v>
      </c>
      <c r="O8" s="35" t="s">
        <v>95</v>
      </c>
      <c r="P8" s="35">
        <v>90</v>
      </c>
      <c r="Q8" s="35" t="s">
        <v>95</v>
      </c>
      <c r="R8" s="35">
        <v>90</v>
      </c>
      <c r="S8" s="36"/>
      <c r="T8" s="35"/>
      <c r="U8" s="40">
        <f t="shared" si="3"/>
        <v>527.6</v>
      </c>
    </row>
    <row r="9" spans="1:21" ht="14.25" customHeight="1">
      <c r="A9" s="18">
        <f t="shared" si="0"/>
        <v>5</v>
      </c>
      <c r="B9" s="19" t="s">
        <v>61</v>
      </c>
      <c r="C9" s="19" t="s">
        <v>8</v>
      </c>
      <c r="D9" s="42">
        <v>2013</v>
      </c>
      <c r="E9" s="21">
        <f>'2022-23'!U6</f>
        <v>667</v>
      </c>
      <c r="F9" s="22">
        <f t="shared" si="1"/>
        <v>133.4</v>
      </c>
      <c r="G9" s="23">
        <v>4</v>
      </c>
      <c r="H9" s="23">
        <f t="shared" si="2"/>
        <v>2</v>
      </c>
      <c r="I9" s="32">
        <v>1</v>
      </c>
      <c r="J9" s="32">
        <v>180</v>
      </c>
      <c r="K9" s="34">
        <v>1</v>
      </c>
      <c r="L9" s="34">
        <v>200</v>
      </c>
      <c r="M9" s="35"/>
      <c r="N9" s="35">
        <v>0</v>
      </c>
      <c r="O9" s="36"/>
      <c r="P9" s="35"/>
      <c r="Q9" s="35"/>
      <c r="R9" s="35"/>
      <c r="S9" s="35"/>
      <c r="T9" s="35">
        <v>0</v>
      </c>
      <c r="U9" s="40">
        <f t="shared" si="3"/>
        <v>515.4</v>
      </c>
    </row>
    <row r="10" spans="1:21" ht="14.25" customHeight="1">
      <c r="A10" s="18">
        <f t="shared" si="0"/>
        <v>6</v>
      </c>
      <c r="B10" s="19" t="s">
        <v>87</v>
      </c>
      <c r="C10" s="19" t="s">
        <v>14</v>
      </c>
      <c r="D10" s="43">
        <v>2014</v>
      </c>
      <c r="E10" s="21">
        <f>'2022-23'!U13</f>
        <v>230</v>
      </c>
      <c r="F10" s="22">
        <f t="shared" si="1"/>
        <v>46</v>
      </c>
      <c r="G10" s="24"/>
      <c r="H10" s="23">
        <f t="shared" si="2"/>
        <v>0</v>
      </c>
      <c r="I10" s="32"/>
      <c r="J10" s="32">
        <v>0</v>
      </c>
      <c r="K10" s="34" t="s">
        <v>97</v>
      </c>
      <c r="L10" s="34">
        <v>6</v>
      </c>
      <c r="M10" s="36" t="s">
        <v>96</v>
      </c>
      <c r="N10" s="35">
        <v>120</v>
      </c>
      <c r="O10" s="35"/>
      <c r="P10" s="35">
        <v>3</v>
      </c>
      <c r="Q10" s="35" t="s">
        <v>95</v>
      </c>
      <c r="R10" s="35">
        <v>90</v>
      </c>
      <c r="S10" s="36" t="s">
        <v>95</v>
      </c>
      <c r="T10" s="35">
        <v>90</v>
      </c>
      <c r="U10" s="40">
        <f t="shared" si="3"/>
        <v>355</v>
      </c>
    </row>
    <row r="11" spans="1:21" ht="14.25" customHeight="1">
      <c r="A11" s="18">
        <f t="shared" si="0"/>
        <v>7</v>
      </c>
      <c r="B11" s="19" t="s">
        <v>75</v>
      </c>
      <c r="C11" s="19" t="s">
        <v>38</v>
      </c>
      <c r="D11" s="42">
        <v>2013</v>
      </c>
      <c r="E11" s="21">
        <f>'2022-23'!U11</f>
        <v>281</v>
      </c>
      <c r="F11" s="22">
        <f t="shared" si="1"/>
        <v>56.2</v>
      </c>
      <c r="G11" s="23"/>
      <c r="H11" s="23">
        <f t="shared" si="2"/>
        <v>0</v>
      </c>
      <c r="I11" s="32"/>
      <c r="J11" s="32">
        <v>0</v>
      </c>
      <c r="K11" s="33"/>
      <c r="L11" s="34"/>
      <c r="M11" s="36" t="s">
        <v>95</v>
      </c>
      <c r="N11" s="35">
        <v>90</v>
      </c>
      <c r="O11" s="36"/>
      <c r="P11" s="35"/>
      <c r="Q11" s="35">
        <v>3</v>
      </c>
      <c r="R11" s="35">
        <v>120</v>
      </c>
      <c r="S11" s="36"/>
      <c r="T11" s="35">
        <v>3</v>
      </c>
      <c r="U11" s="40">
        <f t="shared" si="3"/>
        <v>269.2</v>
      </c>
    </row>
    <row r="12" spans="1:21">
      <c r="A12" s="18">
        <f t="shared" si="0"/>
        <v>8</v>
      </c>
      <c r="B12" s="19" t="s">
        <v>89</v>
      </c>
      <c r="C12" s="19" t="s">
        <v>17</v>
      </c>
      <c r="D12" s="43">
        <v>2013</v>
      </c>
      <c r="E12" s="21">
        <f>'2022-23'!U15</f>
        <v>175</v>
      </c>
      <c r="F12" s="22">
        <f t="shared" si="1"/>
        <v>35</v>
      </c>
      <c r="G12" s="24"/>
      <c r="H12" s="23">
        <f t="shared" si="2"/>
        <v>0</v>
      </c>
      <c r="I12" s="32"/>
      <c r="J12" s="32">
        <v>0</v>
      </c>
      <c r="K12" s="34"/>
      <c r="L12" s="34"/>
      <c r="M12" s="36"/>
      <c r="N12" s="35">
        <v>0</v>
      </c>
      <c r="O12" s="35"/>
      <c r="P12" s="35"/>
      <c r="Q12" s="35"/>
      <c r="R12" s="35"/>
      <c r="S12" s="35" t="s">
        <v>95</v>
      </c>
      <c r="T12" s="35">
        <v>90</v>
      </c>
      <c r="U12" s="40">
        <f t="shared" si="3"/>
        <v>125</v>
      </c>
    </row>
    <row r="13" spans="1:21">
      <c r="A13" s="18">
        <v>13</v>
      </c>
      <c r="B13" s="19" t="s">
        <v>98</v>
      </c>
      <c r="C13" s="19" t="s">
        <v>99</v>
      </c>
      <c r="D13" s="19"/>
      <c r="E13" s="21"/>
      <c r="F13" s="22"/>
      <c r="G13" s="23"/>
      <c r="H13" s="23"/>
      <c r="I13" s="32"/>
      <c r="J13" s="32"/>
      <c r="K13" s="33" t="s">
        <v>95</v>
      </c>
      <c r="L13" s="34">
        <v>100</v>
      </c>
      <c r="M13" s="35"/>
      <c r="N13" s="35"/>
      <c r="O13" s="35"/>
      <c r="P13" s="35"/>
      <c r="Q13" s="35"/>
      <c r="R13" s="35"/>
      <c r="S13" s="35"/>
      <c r="T13" s="35"/>
      <c r="U13" s="40">
        <f t="shared" si="3"/>
        <v>100</v>
      </c>
    </row>
    <row r="14" spans="1:21">
      <c r="A14" s="18">
        <f>A13+1</f>
        <v>14</v>
      </c>
      <c r="B14" s="19" t="s">
        <v>77</v>
      </c>
      <c r="C14" s="19" t="s">
        <v>17</v>
      </c>
      <c r="D14" s="42">
        <v>2013</v>
      </c>
      <c r="E14" s="21">
        <f>'2022-23'!U12</f>
        <v>268</v>
      </c>
      <c r="F14" s="22">
        <f>E14*20/100</f>
        <v>53.6</v>
      </c>
      <c r="G14" s="23"/>
      <c r="H14" s="23">
        <f>G14*50/100</f>
        <v>0</v>
      </c>
      <c r="I14" s="32"/>
      <c r="J14" s="32">
        <v>0</v>
      </c>
      <c r="K14" s="33"/>
      <c r="L14" s="34"/>
      <c r="M14" s="36"/>
      <c r="N14" s="35">
        <v>0</v>
      </c>
      <c r="O14" s="36"/>
      <c r="P14" s="35"/>
      <c r="Q14" s="35"/>
      <c r="R14" s="35"/>
      <c r="S14" s="35"/>
      <c r="T14" s="35"/>
      <c r="U14" s="40">
        <f>F14+H14+J14+L14+N14+P14+R14+T14</f>
        <v>53.6</v>
      </c>
    </row>
    <row r="15" spans="1:21">
      <c r="A15" s="18">
        <f>A14+1</f>
        <v>15</v>
      </c>
      <c r="B15" s="19" t="s">
        <v>88</v>
      </c>
      <c r="C15" s="19"/>
      <c r="D15" s="19"/>
      <c r="E15" s="21">
        <f>'2022-23'!U14</f>
        <v>190</v>
      </c>
      <c r="F15" s="22">
        <f>E15*20/100</f>
        <v>38</v>
      </c>
      <c r="G15" s="23"/>
      <c r="H15" s="23">
        <f>G15*50/100</f>
        <v>0</v>
      </c>
      <c r="I15" s="32"/>
      <c r="J15" s="32">
        <v>0</v>
      </c>
      <c r="K15" s="33"/>
      <c r="L15" s="34"/>
      <c r="M15" s="35"/>
      <c r="N15" s="35">
        <v>0</v>
      </c>
      <c r="O15" s="35"/>
      <c r="P15" s="35"/>
      <c r="Q15" s="36"/>
      <c r="R15" s="35"/>
      <c r="S15" s="35"/>
      <c r="T15" s="35"/>
      <c r="U15" s="40">
        <f>F15+J15+L15+P15+R15+T15+N15+H15</f>
        <v>38</v>
      </c>
    </row>
    <row r="16" spans="1:21">
      <c r="A16" s="18">
        <f>A15+1</f>
        <v>16</v>
      </c>
      <c r="B16" s="19" t="s">
        <v>91</v>
      </c>
      <c r="C16" s="19"/>
      <c r="D16" s="19"/>
      <c r="E16" s="21">
        <f>'2022-23'!U19</f>
        <v>100</v>
      </c>
      <c r="F16" s="22">
        <f>E16*20/100</f>
        <v>20</v>
      </c>
      <c r="G16" s="23"/>
      <c r="H16" s="23">
        <f>G16*50/100</f>
        <v>0</v>
      </c>
      <c r="I16" s="32"/>
      <c r="J16" s="32">
        <v>0</v>
      </c>
      <c r="K16" s="33"/>
      <c r="L16" s="34"/>
      <c r="M16" s="35"/>
      <c r="N16" s="35">
        <v>0</v>
      </c>
      <c r="O16" s="35"/>
      <c r="P16" s="35"/>
      <c r="Q16" s="35"/>
      <c r="R16" s="35"/>
      <c r="S16" s="35"/>
      <c r="T16" s="35"/>
      <c r="U16" s="40">
        <f>F16+J16+L16+P16+R16+T16+N16+H16</f>
        <v>20</v>
      </c>
    </row>
    <row r="17" spans="1:21">
      <c r="A17" s="18">
        <v>17</v>
      </c>
      <c r="B17" s="19" t="s">
        <v>92</v>
      </c>
      <c r="C17" s="19" t="s">
        <v>10</v>
      </c>
      <c r="D17" s="43">
        <v>2014</v>
      </c>
      <c r="E17" s="21">
        <f>'2022-23'!U21</f>
        <v>60.112000000000002</v>
      </c>
      <c r="F17" s="22">
        <f>E17*20/100</f>
        <v>12.022399999999999</v>
      </c>
      <c r="G17" s="23"/>
      <c r="H17" s="23">
        <f>G17*50/100</f>
        <v>0</v>
      </c>
      <c r="I17" s="32"/>
      <c r="J17" s="32">
        <v>0</v>
      </c>
      <c r="K17" s="34"/>
      <c r="L17" s="34"/>
      <c r="M17" s="35"/>
      <c r="N17" s="35">
        <v>0</v>
      </c>
      <c r="O17" s="35"/>
      <c r="P17" s="35"/>
      <c r="Q17" s="35"/>
      <c r="R17" s="35"/>
      <c r="S17" s="36"/>
      <c r="T17" s="35"/>
      <c r="U17" s="40">
        <f>F17+J17+L17+P17+R17+T17+N17+H17</f>
        <v>12.022399999999999</v>
      </c>
    </row>
  </sheetData>
  <autoFilter ref="U3:U17">
    <sortState ref="U4:U17">
      <sortCondition descending="1" ref="U3:U13"/>
    </sortState>
  </autoFilter>
  <mergeCells count="13">
    <mergeCell ref="A1:U2"/>
    <mergeCell ref="O3:P3"/>
    <mergeCell ref="Q3:R3"/>
    <mergeCell ref="S3:T3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  <pageSetup scale="6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zoomScale="85" zoomScaleNormal="85" workbookViewId="0">
      <selection activeCell="A15" sqref="A15"/>
    </sheetView>
  </sheetViews>
  <sheetFormatPr defaultColWidth="9" defaultRowHeight="15"/>
  <cols>
    <col min="2" max="2" width="17.7109375" customWidth="1"/>
    <col min="3" max="3" width="10.28515625" customWidth="1"/>
    <col min="5" max="5" width="11.7109375" customWidth="1"/>
    <col min="7" max="7" width="10.5703125" customWidth="1"/>
    <col min="14" max="14" width="10.7109375" customWidth="1"/>
  </cols>
  <sheetData>
    <row r="1" spans="1:21" ht="15" customHeight="1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7"/>
    </row>
    <row r="2" spans="1:21" ht="1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8"/>
    </row>
    <row r="3" spans="1:21" ht="30" customHeight="1">
      <c r="A3" s="5" t="s">
        <v>48</v>
      </c>
      <c r="B3" s="6" t="s">
        <v>0</v>
      </c>
      <c r="C3" s="6" t="s">
        <v>1</v>
      </c>
      <c r="D3" s="6" t="s">
        <v>58</v>
      </c>
      <c r="E3" s="7" t="s">
        <v>101</v>
      </c>
      <c r="F3" s="8"/>
      <c r="G3" s="9" t="s">
        <v>81</v>
      </c>
      <c r="H3" s="10"/>
      <c r="I3" s="25" t="s">
        <v>50</v>
      </c>
      <c r="J3" s="25"/>
      <c r="K3" s="26" t="s">
        <v>2</v>
      </c>
      <c r="L3" s="26"/>
      <c r="M3" s="27" t="s">
        <v>82</v>
      </c>
      <c r="N3" s="28"/>
      <c r="O3" s="27" t="s">
        <v>94</v>
      </c>
      <c r="P3" s="28"/>
      <c r="Q3" s="27" t="s">
        <v>84</v>
      </c>
      <c r="R3" s="28"/>
      <c r="S3" s="27" t="s">
        <v>85</v>
      </c>
      <c r="T3" s="28"/>
      <c r="U3" s="39" t="s">
        <v>4</v>
      </c>
    </row>
    <row r="4" spans="1:21">
      <c r="A4" s="11"/>
      <c r="B4" s="12"/>
      <c r="C4" s="12"/>
      <c r="D4" s="13"/>
      <c r="E4" s="14" t="s">
        <v>6</v>
      </c>
      <c r="F4" s="15">
        <v>0.2</v>
      </c>
      <c r="G4" s="16" t="s">
        <v>6</v>
      </c>
      <c r="H4" s="17">
        <v>0.5</v>
      </c>
      <c r="I4" s="29" t="s">
        <v>5</v>
      </c>
      <c r="J4" s="29" t="s">
        <v>6</v>
      </c>
      <c r="K4" s="30" t="s">
        <v>5</v>
      </c>
      <c r="L4" s="30" t="s">
        <v>6</v>
      </c>
      <c r="M4" s="31" t="s">
        <v>5</v>
      </c>
      <c r="N4" s="31" t="s">
        <v>6</v>
      </c>
      <c r="O4" s="31" t="s">
        <v>5</v>
      </c>
      <c r="P4" s="31" t="s">
        <v>6</v>
      </c>
      <c r="Q4" s="31" t="s">
        <v>5</v>
      </c>
      <c r="R4" s="31" t="s">
        <v>6</v>
      </c>
      <c r="S4" s="31" t="s">
        <v>5</v>
      </c>
      <c r="T4" s="31" t="s">
        <v>6</v>
      </c>
      <c r="U4" s="39" t="s">
        <v>6</v>
      </c>
    </row>
    <row r="5" spans="1:21">
      <c r="A5" s="18">
        <f>A4+1</f>
        <v>1</v>
      </c>
      <c r="B5" s="19" t="s">
        <v>79</v>
      </c>
      <c r="C5" s="19" t="s">
        <v>8</v>
      </c>
      <c r="D5" s="20">
        <v>2014</v>
      </c>
      <c r="E5" s="21">
        <v>797</v>
      </c>
      <c r="F5" s="22">
        <f t="shared" ref="F5:F11" si="0">E5*20/100</f>
        <v>159.4</v>
      </c>
      <c r="G5" s="23">
        <v>6</v>
      </c>
      <c r="H5" s="23">
        <f t="shared" ref="H5:H15" si="1">G5*50/100</f>
        <v>3</v>
      </c>
      <c r="I5" s="32">
        <v>1</v>
      </c>
      <c r="J5" s="32">
        <v>180</v>
      </c>
      <c r="K5" s="33"/>
      <c r="L5" s="34"/>
      <c r="M5" s="35">
        <v>2</v>
      </c>
      <c r="N5" s="35">
        <v>150</v>
      </c>
      <c r="O5" s="36" t="s">
        <v>67</v>
      </c>
      <c r="P5" s="35">
        <v>150</v>
      </c>
      <c r="Q5" s="36"/>
      <c r="R5" s="35"/>
      <c r="S5" s="36" t="s">
        <v>86</v>
      </c>
      <c r="T5" s="35">
        <v>180</v>
      </c>
      <c r="U5" s="40">
        <f t="shared" ref="U5:U15" si="2">F5+H5+J5+L5+N5+P5+R5+T5</f>
        <v>822.4</v>
      </c>
    </row>
    <row r="6" spans="1:21">
      <c r="A6" s="18">
        <v>2</v>
      </c>
      <c r="B6" s="19" t="s">
        <v>90</v>
      </c>
      <c r="C6" s="19" t="s">
        <v>10</v>
      </c>
      <c r="D6" s="20">
        <v>2017</v>
      </c>
      <c r="E6" s="21">
        <v>528</v>
      </c>
      <c r="F6" s="22">
        <f t="shared" si="0"/>
        <v>105.6</v>
      </c>
      <c r="G6" s="23"/>
      <c r="H6" s="23">
        <f t="shared" si="1"/>
        <v>0</v>
      </c>
      <c r="I6" s="32">
        <v>4</v>
      </c>
      <c r="J6" s="32">
        <v>110</v>
      </c>
      <c r="K6" s="33"/>
      <c r="L6" s="34"/>
      <c r="M6" s="35">
        <v>3</v>
      </c>
      <c r="N6" s="35">
        <v>120</v>
      </c>
      <c r="O6" s="35" t="s">
        <v>95</v>
      </c>
      <c r="P6" s="35">
        <v>90</v>
      </c>
      <c r="Q6" s="35"/>
      <c r="R6" s="35"/>
      <c r="S6" s="36" t="s">
        <v>95</v>
      </c>
      <c r="T6" s="35">
        <v>90</v>
      </c>
      <c r="U6" s="40">
        <f t="shared" si="2"/>
        <v>515.6</v>
      </c>
    </row>
    <row r="7" spans="1:21">
      <c r="A7" s="18">
        <v>3</v>
      </c>
      <c r="B7" s="19" t="s">
        <v>102</v>
      </c>
      <c r="C7" s="19" t="s">
        <v>8</v>
      </c>
      <c r="D7" s="20">
        <v>2014</v>
      </c>
      <c r="E7" s="21">
        <v>3</v>
      </c>
      <c r="F7" s="22">
        <f t="shared" si="0"/>
        <v>0.6</v>
      </c>
      <c r="G7" s="23"/>
      <c r="H7" s="23">
        <f t="shared" si="1"/>
        <v>0</v>
      </c>
      <c r="I7" s="32">
        <v>2</v>
      </c>
      <c r="J7" s="32">
        <v>150</v>
      </c>
      <c r="K7" s="33"/>
      <c r="L7" s="34"/>
      <c r="M7" s="35">
        <v>3</v>
      </c>
      <c r="N7" s="35">
        <v>120</v>
      </c>
      <c r="O7" s="35">
        <v>3</v>
      </c>
      <c r="P7" s="35">
        <v>120</v>
      </c>
      <c r="Q7" s="35"/>
      <c r="R7" s="35"/>
      <c r="S7" s="36" t="s">
        <v>95</v>
      </c>
      <c r="T7" s="35">
        <v>90</v>
      </c>
      <c r="U7" s="40">
        <f t="shared" si="2"/>
        <v>480.6</v>
      </c>
    </row>
    <row r="8" spans="1:21">
      <c r="A8" s="18">
        <v>4</v>
      </c>
      <c r="B8" s="19" t="s">
        <v>103</v>
      </c>
      <c r="C8" s="19" t="s">
        <v>12</v>
      </c>
      <c r="D8" s="20">
        <v>2014</v>
      </c>
      <c r="E8" s="21">
        <v>3</v>
      </c>
      <c r="F8" s="22">
        <f t="shared" si="0"/>
        <v>0.6</v>
      </c>
      <c r="G8" s="23"/>
      <c r="H8" s="23">
        <f t="shared" si="1"/>
        <v>0</v>
      </c>
      <c r="I8" s="32">
        <v>3</v>
      </c>
      <c r="J8" s="32">
        <v>125</v>
      </c>
      <c r="K8" s="33"/>
      <c r="L8" s="34"/>
      <c r="M8" s="35"/>
      <c r="N8" s="35"/>
      <c r="O8" s="35" t="s">
        <v>95</v>
      </c>
      <c r="P8" s="35">
        <v>90</v>
      </c>
      <c r="Q8" s="35"/>
      <c r="R8" s="35"/>
      <c r="S8" s="35" t="s">
        <v>95</v>
      </c>
      <c r="T8" s="35">
        <v>90</v>
      </c>
      <c r="U8" s="40">
        <f t="shared" si="2"/>
        <v>305.60000000000002</v>
      </c>
    </row>
    <row r="9" spans="1:21">
      <c r="A9" s="18">
        <v>5</v>
      </c>
      <c r="B9" s="19" t="s">
        <v>107</v>
      </c>
      <c r="C9" s="19" t="s">
        <v>108</v>
      </c>
      <c r="D9" s="20">
        <v>2014</v>
      </c>
      <c r="E9" s="21">
        <v>3</v>
      </c>
      <c r="F9" s="22">
        <f t="shared" si="0"/>
        <v>0.6</v>
      </c>
      <c r="G9" s="23"/>
      <c r="H9" s="23">
        <f t="shared" si="1"/>
        <v>0</v>
      </c>
      <c r="I9" s="32">
        <v>6</v>
      </c>
      <c r="J9" s="32">
        <v>95</v>
      </c>
      <c r="K9" s="33"/>
      <c r="L9" s="34"/>
      <c r="M9" s="35"/>
      <c r="N9" s="35"/>
      <c r="O9" s="35" t="s">
        <v>95</v>
      </c>
      <c r="P9" s="35">
        <v>90</v>
      </c>
      <c r="Q9" s="35"/>
      <c r="R9" s="35"/>
      <c r="S9" s="35" t="s">
        <v>104</v>
      </c>
      <c r="T9" s="35">
        <v>3</v>
      </c>
      <c r="U9" s="40">
        <f t="shared" si="2"/>
        <v>188.6</v>
      </c>
    </row>
    <row r="10" spans="1:21">
      <c r="A10" s="18">
        <v>6</v>
      </c>
      <c r="B10" s="19" t="s">
        <v>109</v>
      </c>
      <c r="C10" s="19" t="s">
        <v>99</v>
      </c>
      <c r="D10" s="20">
        <v>2018</v>
      </c>
      <c r="E10" s="21">
        <v>3</v>
      </c>
      <c r="F10" s="22">
        <f t="shared" si="0"/>
        <v>0.6</v>
      </c>
      <c r="G10" s="23"/>
      <c r="H10" s="23">
        <f t="shared" si="1"/>
        <v>0</v>
      </c>
      <c r="I10" s="32">
        <v>7</v>
      </c>
      <c r="J10" s="32">
        <v>90</v>
      </c>
      <c r="K10" s="33"/>
      <c r="L10" s="34"/>
      <c r="M10" s="35"/>
      <c r="N10" s="35"/>
      <c r="O10" s="35" t="s">
        <v>95</v>
      </c>
      <c r="P10" s="35">
        <v>90</v>
      </c>
      <c r="Q10" s="35"/>
      <c r="R10" s="35"/>
      <c r="S10" s="35" t="s">
        <v>104</v>
      </c>
      <c r="T10" s="35">
        <v>3</v>
      </c>
      <c r="U10" s="40">
        <f t="shared" si="2"/>
        <v>183.6</v>
      </c>
    </row>
    <row r="11" spans="1:21">
      <c r="A11" s="18">
        <v>7</v>
      </c>
      <c r="B11" s="19" t="s">
        <v>87</v>
      </c>
      <c r="C11" s="19" t="s">
        <v>14</v>
      </c>
      <c r="D11" s="20">
        <v>2014</v>
      </c>
      <c r="E11" s="21">
        <v>355</v>
      </c>
      <c r="F11" s="22">
        <f t="shared" si="0"/>
        <v>71</v>
      </c>
      <c r="G11" s="24"/>
      <c r="H11" s="23">
        <f t="shared" si="1"/>
        <v>0</v>
      </c>
      <c r="I11" s="32">
        <v>5</v>
      </c>
      <c r="J11" s="32">
        <v>100</v>
      </c>
      <c r="K11" s="34"/>
      <c r="L11" s="34"/>
      <c r="M11" s="36" t="s">
        <v>104</v>
      </c>
      <c r="N11" s="35">
        <v>3</v>
      </c>
      <c r="O11" s="35"/>
      <c r="P11" s="35"/>
      <c r="Q11" s="35"/>
      <c r="R11" s="35"/>
      <c r="S11" s="36" t="s">
        <v>104</v>
      </c>
      <c r="T11" s="35">
        <v>3</v>
      </c>
      <c r="U11" s="40">
        <f t="shared" si="2"/>
        <v>177</v>
      </c>
    </row>
    <row r="12" spans="1:21">
      <c r="A12" s="18">
        <v>8</v>
      </c>
      <c r="B12" s="19" t="s">
        <v>105</v>
      </c>
      <c r="C12" s="19" t="s">
        <v>44</v>
      </c>
      <c r="D12" s="20">
        <v>2013</v>
      </c>
      <c r="E12" s="21">
        <v>0</v>
      </c>
      <c r="F12" s="22">
        <v>0</v>
      </c>
      <c r="G12" s="23"/>
      <c r="H12" s="23">
        <f t="shared" si="1"/>
        <v>0</v>
      </c>
      <c r="I12" s="32"/>
      <c r="J12" s="32"/>
      <c r="K12" s="34"/>
      <c r="L12" s="34"/>
      <c r="M12" s="35"/>
      <c r="N12" s="35"/>
      <c r="O12" s="35"/>
      <c r="P12" s="35"/>
      <c r="Q12" s="35"/>
      <c r="R12" s="35"/>
      <c r="S12" s="36" t="s">
        <v>106</v>
      </c>
      <c r="T12" s="35">
        <v>120</v>
      </c>
      <c r="U12" s="40">
        <f t="shared" si="2"/>
        <v>120</v>
      </c>
    </row>
    <row r="13" spans="1:21">
      <c r="A13" s="18">
        <v>9</v>
      </c>
      <c r="B13" s="19" t="s">
        <v>98</v>
      </c>
      <c r="C13" s="19" t="s">
        <v>99</v>
      </c>
      <c r="D13" s="20">
        <v>2015</v>
      </c>
      <c r="E13" s="21">
        <v>100</v>
      </c>
      <c r="F13" s="22">
        <f>E13*20/100</f>
        <v>20</v>
      </c>
      <c r="G13" s="23"/>
      <c r="H13" s="23">
        <f t="shared" si="1"/>
        <v>0</v>
      </c>
      <c r="I13" s="32"/>
      <c r="J13" s="32"/>
      <c r="K13" s="33"/>
      <c r="L13" s="34"/>
      <c r="M13" s="35"/>
      <c r="N13" s="35"/>
      <c r="O13" s="35"/>
      <c r="P13" s="35"/>
      <c r="Q13" s="35"/>
      <c r="R13" s="35"/>
      <c r="S13" s="35" t="s">
        <v>104</v>
      </c>
      <c r="T13" s="35">
        <v>3</v>
      </c>
      <c r="U13" s="40">
        <f t="shared" si="2"/>
        <v>23</v>
      </c>
    </row>
    <row r="14" spans="1:21">
      <c r="A14" s="18">
        <v>10</v>
      </c>
      <c r="B14" s="19" t="s">
        <v>91</v>
      </c>
      <c r="C14" s="19" t="s">
        <v>10</v>
      </c>
      <c r="D14" s="20"/>
      <c r="E14" s="21">
        <v>20</v>
      </c>
      <c r="F14" s="22">
        <f>E14*20/100</f>
        <v>4</v>
      </c>
      <c r="G14" s="23"/>
      <c r="H14" s="23">
        <f t="shared" si="1"/>
        <v>0</v>
      </c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40">
        <f t="shared" si="2"/>
        <v>4</v>
      </c>
    </row>
    <row r="15" spans="1:21">
      <c r="A15" s="18">
        <v>11</v>
      </c>
      <c r="B15" s="19" t="s">
        <v>92</v>
      </c>
      <c r="C15" s="19" t="s">
        <v>10</v>
      </c>
      <c r="D15" s="20">
        <v>2014</v>
      </c>
      <c r="E15" s="21">
        <v>12</v>
      </c>
      <c r="F15" s="22">
        <f>E15*20/100</f>
        <v>2.4</v>
      </c>
      <c r="G15" s="23"/>
      <c r="H15" s="23">
        <f t="shared" si="1"/>
        <v>0</v>
      </c>
      <c r="I15" s="32"/>
      <c r="J15" s="32"/>
      <c r="K15" s="34"/>
      <c r="L15" s="34"/>
      <c r="M15" s="35"/>
      <c r="N15" s="35"/>
      <c r="O15" s="35"/>
      <c r="P15" s="35"/>
      <c r="Q15" s="35"/>
      <c r="R15" s="35"/>
      <c r="S15" s="36"/>
      <c r="T15" s="35"/>
      <c r="U15" s="40">
        <f t="shared" si="2"/>
        <v>2.4</v>
      </c>
    </row>
  </sheetData>
  <sortState ref="A3:U15">
    <sortCondition descending="1" ref="U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NAJMLAĐI KADETI</vt:lpstr>
      <vt:lpstr>2019-20</vt:lpstr>
      <vt:lpstr>2020-21</vt:lpstr>
      <vt:lpstr>2021-22</vt:lpstr>
      <vt:lpstr>2022-23</vt:lpstr>
      <vt:lpstr>2023-24</vt:lpstr>
      <vt:lpstr>2024-25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2023-06-17T13:30:00Z</cp:lastPrinted>
  <dcterms:created xsi:type="dcterms:W3CDTF">2019-02-11T15:46:00Z</dcterms:created>
  <dcterms:modified xsi:type="dcterms:W3CDTF">2025-02-13T17:20:12Z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885F7F5848C847E9A3B381B14B7D709F_12</vt:lpwstr>
  </property>
  <property fmtid="{D5CDD505-2E9C-101B-9397-08002B2CF9AE}" pid="3" name="KSOProductBuildVer">
    <vt:lpwstr>2057-12.2.0.19805</vt:lpwstr>
  </property>
</Properties>
</file>