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Sheet1!$W$5:$W$33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1" l="1"/>
  <c r="H33" i="1"/>
  <c r="F33" i="1"/>
  <c r="W32" i="1"/>
  <c r="H32" i="1"/>
  <c r="F32" i="1"/>
  <c r="W31" i="1"/>
  <c r="H31" i="1"/>
  <c r="F31" i="1"/>
  <c r="W30" i="1"/>
  <c r="H30" i="1"/>
  <c r="F30" i="1"/>
  <c r="W29" i="1"/>
  <c r="H29" i="1"/>
  <c r="F29" i="1"/>
  <c r="W28" i="1"/>
  <c r="H28" i="1"/>
  <c r="F28" i="1"/>
  <c r="W27" i="1"/>
  <c r="H27" i="1"/>
  <c r="F27" i="1"/>
  <c r="W26" i="1"/>
  <c r="H26" i="1"/>
  <c r="F26" i="1"/>
  <c r="W25" i="1"/>
  <c r="H25" i="1"/>
  <c r="F25" i="1"/>
  <c r="W24" i="1"/>
  <c r="H24" i="1"/>
  <c r="F24" i="1"/>
  <c r="W23" i="1"/>
  <c r="H23" i="1"/>
  <c r="F23" i="1"/>
  <c r="W22" i="1"/>
  <c r="H22" i="1"/>
  <c r="F22" i="1"/>
  <c r="W21" i="1"/>
  <c r="H21" i="1"/>
  <c r="F21" i="1"/>
  <c r="W20" i="1"/>
  <c r="H20" i="1"/>
  <c r="F20" i="1"/>
  <c r="W19" i="1"/>
  <c r="H19" i="1"/>
  <c r="F19" i="1"/>
  <c r="W18" i="1"/>
  <c r="H18" i="1"/>
  <c r="F18" i="1"/>
  <c r="W17" i="1"/>
  <c r="H17" i="1"/>
  <c r="F17" i="1"/>
  <c r="W16" i="1"/>
  <c r="H16" i="1"/>
  <c r="F16" i="1"/>
  <c r="W15" i="1"/>
  <c r="H15" i="1"/>
  <c r="F15" i="1"/>
  <c r="W14" i="1"/>
  <c r="H14" i="1"/>
  <c r="F14" i="1"/>
  <c r="W13" i="1"/>
  <c r="H13" i="1"/>
  <c r="F13" i="1"/>
  <c r="W12" i="1"/>
  <c r="H12" i="1"/>
  <c r="F12" i="1"/>
  <c r="W11" i="1"/>
  <c r="H11" i="1"/>
  <c r="F11" i="1"/>
  <c r="W10" i="1"/>
  <c r="H10" i="1"/>
  <c r="F10" i="1"/>
  <c r="W9" i="1"/>
  <c r="H9" i="1"/>
  <c r="F9" i="1"/>
  <c r="W8" i="1"/>
  <c r="H8" i="1"/>
  <c r="F8" i="1"/>
  <c r="W7" i="1"/>
  <c r="H7" i="1"/>
  <c r="F7" i="1"/>
  <c r="W6" i="1"/>
  <c r="H6" i="1"/>
  <c r="F6" i="1"/>
  <c r="W5" i="1"/>
  <c r="H5" i="1"/>
  <c r="F5" i="1"/>
</calcChain>
</file>

<file path=xl/sharedStrings.xml><?xml version="1.0" encoding="utf-8"?>
<sst xmlns="http://schemas.openxmlformats.org/spreadsheetml/2006/main" count="107" uniqueCount="61">
  <si>
    <r>
      <rPr>
        <b/>
        <sz val="14"/>
        <color theme="1"/>
        <rFont val="Aptos Narrow"/>
        <charset val="134"/>
        <scheme val="minor"/>
      </rPr>
      <t xml:space="preserve">RANG LISTA ZA KADETE - SEZONA 2024/25
</t>
    </r>
    <r>
      <rPr>
        <b/>
        <sz val="8"/>
        <color indexed="8"/>
        <rFont val="宋体"/>
        <charset val="134"/>
      </rPr>
      <t>(ro</t>
    </r>
    <r>
      <rPr>
        <b/>
        <sz val="8"/>
        <color indexed="8"/>
        <rFont val="宋体"/>
        <charset val="134"/>
      </rPr>
      <t>đ</t>
    </r>
    <r>
      <rPr>
        <b/>
        <sz val="8"/>
        <color indexed="8"/>
        <rFont val="宋体"/>
        <charset val="134"/>
      </rPr>
      <t>eni 2010. godine i kasnije)</t>
    </r>
  </si>
  <si>
    <t>Rang</t>
  </si>
  <si>
    <t>Prezime i Ime</t>
  </si>
  <si>
    <t>Klub</t>
  </si>
  <si>
    <t>Godište</t>
  </si>
  <si>
    <t>PRENESENI
prethodna
sezona</t>
  </si>
  <si>
    <t>PRENESENI
svetska 
rang lista</t>
  </si>
  <si>
    <t>TOP</t>
  </si>
  <si>
    <t>DPŠ</t>
  </si>
  <si>
    <t>Memorijalni turnir Nikica-Keli Vujadinović Berane</t>
  </si>
  <si>
    <t>Memorijalni turnir Saša Milačić</t>
  </si>
  <si>
    <t>Proljećni
HN Open</t>
  </si>
  <si>
    <t>ProfitAPP Podgorica Open</t>
  </si>
  <si>
    <t>LIGA I
turnus</t>
  </si>
  <si>
    <t>LIGA II
turnus</t>
  </si>
  <si>
    <t>UKUPNO</t>
  </si>
  <si>
    <t>Bod</t>
  </si>
  <si>
    <t>Plas</t>
  </si>
  <si>
    <t>Vučetić Milan</t>
  </si>
  <si>
    <t>Novi</t>
  </si>
  <si>
    <t>1</t>
  </si>
  <si>
    <t>Mitrić Đorđe</t>
  </si>
  <si>
    <t>Spin</t>
  </si>
  <si>
    <t>9.-16.</t>
  </si>
  <si>
    <t>Taljanović Feđa</t>
  </si>
  <si>
    <t>Budućnost</t>
  </si>
  <si>
    <t>3</t>
  </si>
  <si>
    <t>2</t>
  </si>
  <si>
    <t>Tomić Petar</t>
  </si>
  <si>
    <t>5.-8.</t>
  </si>
  <si>
    <t>Laušević Gavrilo</t>
  </si>
  <si>
    <t>Medenica Marko</t>
  </si>
  <si>
    <t>Gorštak</t>
  </si>
  <si>
    <t>grupa</t>
  </si>
  <si>
    <t>Vojvodić Konstantin</t>
  </si>
  <si>
    <t>Mijović Igor</t>
  </si>
  <si>
    <t>Lovćen</t>
  </si>
  <si>
    <t>Mujić Daris</t>
  </si>
  <si>
    <t>Valdanos</t>
  </si>
  <si>
    <t>Milošević Jovan</t>
  </si>
  <si>
    <t>Vidaković Matija</t>
  </si>
  <si>
    <t>Milošević Matia</t>
  </si>
  <si>
    <t>Budim</t>
  </si>
  <si>
    <t>Mrkajić Uroš</t>
  </si>
  <si>
    <t>Vučković Stefan</t>
  </si>
  <si>
    <t>Mujić Benjamin</t>
  </si>
  <si>
    <t>Račić Marko</t>
  </si>
  <si>
    <t>Slavković Bogdan</t>
  </si>
  <si>
    <t>Jedinstvo</t>
  </si>
  <si>
    <t>Dofek Željko</t>
  </si>
  <si>
    <t>Mucević Said</t>
  </si>
  <si>
    <t>Čabarkapa Bogdan</t>
  </si>
  <si>
    <t>Antonijević Matija</t>
  </si>
  <si>
    <t>Glendža Ognjen</t>
  </si>
  <si>
    <t>Pejanović Bogdan</t>
  </si>
  <si>
    <t>Premović Stefan</t>
  </si>
  <si>
    <t>Premović Vukan</t>
  </si>
  <si>
    <t>Lekovic Djordje</t>
  </si>
  <si>
    <t>Drobnjak Aleksa</t>
  </si>
  <si>
    <t>Tomašević Andrej</t>
  </si>
  <si>
    <t>Milanović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</si>
</sst>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charset val="134"/>
      <scheme val="minor"/>
    </font>
    <font>
      <b/>
      <sz val="14"/>
      <color theme="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1"/>
      <name val="Aptos Narrow"/>
      <charset val="134"/>
      <scheme val="minor"/>
    </font>
    <font>
      <sz val="11"/>
      <name val="Aptos Narrow"/>
      <charset val="134"/>
      <scheme val="minor"/>
    </font>
    <font>
      <sz val="11"/>
      <color theme="2" tint="-0.89996032593768116"/>
      <name val="Aptos Narrow"/>
      <charset val="134"/>
      <scheme val="minor"/>
    </font>
    <font>
      <sz val="11"/>
      <color theme="4"/>
      <name val="Aptos Narrow"/>
      <charset val="134"/>
      <scheme val="minor"/>
    </font>
    <font>
      <b/>
      <sz val="8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4" borderId="6" xfId="0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vertical="center"/>
    </xf>
    <xf numFmtId="0" fontId="0" fillId="6" borderId="6" xfId="0" applyFont="1" applyFill="1" applyBorder="1"/>
    <xf numFmtId="0" fontId="0" fillId="6" borderId="6" xfId="0" applyFill="1" applyBorder="1"/>
    <xf numFmtId="1" fontId="3" fillId="7" borderId="6" xfId="0" applyNumberFormat="1" applyFont="1" applyFill="1" applyBorder="1" applyAlignment="1">
      <alignment horizontal="center"/>
    </xf>
    <xf numFmtId="1" fontId="4" fillId="8" borderId="6" xfId="0" applyNumberFormat="1" applyFont="1" applyFill="1" applyBorder="1" applyAlignment="1">
      <alignment horizontal="center"/>
    </xf>
    <xf numFmtId="1" fontId="5" fillId="8" borderId="6" xfId="0" applyNumberFormat="1" applyFont="1" applyFill="1" applyBorder="1" applyAlignment="1">
      <alignment horizontal="center"/>
    </xf>
    <xf numFmtId="0" fontId="0" fillId="6" borderId="6" xfId="0" applyFill="1" applyBorder="1" applyAlignment="1">
      <alignment vertical="center"/>
    </xf>
    <xf numFmtId="1" fontId="6" fillId="8" borderId="6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6" borderId="5" xfId="0" applyFill="1" applyBorder="1" applyAlignment="1">
      <alignment vertical="center"/>
    </xf>
    <xf numFmtId="0" fontId="0" fillId="3" borderId="6" xfId="0" applyFill="1" applyBorder="1"/>
    <xf numFmtId="0" fontId="0" fillId="6" borderId="8" xfId="0" applyFill="1" applyBorder="1"/>
    <xf numFmtId="0" fontId="2" fillId="9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1" fontId="3" fillId="12" borderId="6" xfId="0" applyNumberFormat="1" applyFont="1" applyFill="1" applyBorder="1" applyAlignment="1">
      <alignment horizontal="center"/>
    </xf>
    <xf numFmtId="1" fontId="0" fillId="12" borderId="6" xfId="0" applyNumberFormat="1" applyFill="1" applyBorder="1" applyAlignment="1">
      <alignment horizontal="center"/>
    </xf>
    <xf numFmtId="49" fontId="3" fillId="13" borderId="6" xfId="0" applyNumberFormat="1" applyFont="1" applyFill="1" applyBorder="1" applyAlignment="1">
      <alignment horizontal="center"/>
    </xf>
    <xf numFmtId="1" fontId="0" fillId="13" borderId="6" xfId="0" applyNumberFormat="1" applyFill="1" applyBorder="1" applyAlignment="1">
      <alignment horizontal="center"/>
    </xf>
    <xf numFmtId="1" fontId="0" fillId="14" borderId="6" xfId="0" applyNumberFormat="1" applyFill="1" applyBorder="1" applyAlignment="1">
      <alignment horizontal="center"/>
    </xf>
    <xf numFmtId="49" fontId="0" fillId="14" borderId="6" xfId="0" applyNumberFormat="1" applyFill="1" applyBorder="1" applyAlignment="1">
      <alignment horizontal="center"/>
    </xf>
    <xf numFmtId="1" fontId="3" fillId="13" borderId="6" xfId="0" applyNumberFormat="1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1" fontId="4" fillId="15" borderId="6" xfId="0" applyNumberFormat="1" applyFont="1" applyFill="1" applyBorder="1" applyAlignment="1">
      <alignment horizontal="center"/>
    </xf>
    <xf numFmtId="1" fontId="0" fillId="15" borderId="6" xfId="0" applyNumberFormat="1" applyFill="1" applyBorder="1" applyAlignment="1">
      <alignment horizontal="center"/>
    </xf>
    <xf numFmtId="1" fontId="2" fillId="16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11" zoomScale="70" zoomScaleNormal="70" workbookViewId="0">
      <selection activeCell="A44" sqref="A44"/>
    </sheetView>
  </sheetViews>
  <sheetFormatPr defaultColWidth="9" defaultRowHeight="13.5"/>
  <cols>
    <col min="2" max="2" width="17.25" customWidth="1"/>
    <col min="3" max="3" width="12.5" customWidth="1"/>
  </cols>
  <sheetData>
    <row r="1" spans="1:2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/>
    </row>
    <row r="2" spans="1:2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40.5">
      <c r="A3" s="45" t="s">
        <v>1</v>
      </c>
      <c r="B3" s="47" t="s">
        <v>2</v>
      </c>
      <c r="C3" s="47" t="s">
        <v>3</v>
      </c>
      <c r="D3" s="47" t="s">
        <v>4</v>
      </c>
      <c r="E3" s="34" t="s">
        <v>5</v>
      </c>
      <c r="F3" s="35"/>
      <c r="G3" s="36" t="s">
        <v>6</v>
      </c>
      <c r="H3" s="37"/>
      <c r="I3" s="38" t="s">
        <v>7</v>
      </c>
      <c r="J3" s="39"/>
      <c r="K3" s="40" t="s">
        <v>8</v>
      </c>
      <c r="L3" s="41"/>
      <c r="M3" s="42" t="s">
        <v>9</v>
      </c>
      <c r="N3" s="43"/>
      <c r="O3" s="42" t="s">
        <v>10</v>
      </c>
      <c r="P3" s="44"/>
      <c r="Q3" s="42" t="s">
        <v>11</v>
      </c>
      <c r="R3" s="44"/>
      <c r="S3" s="42" t="s">
        <v>12</v>
      </c>
      <c r="T3" s="43"/>
      <c r="U3" s="27" t="s">
        <v>13</v>
      </c>
      <c r="V3" s="27" t="s">
        <v>14</v>
      </c>
      <c r="W3" s="28" t="s">
        <v>15</v>
      </c>
    </row>
    <row r="4" spans="1:23">
      <c r="A4" s="46"/>
      <c r="B4" s="48"/>
      <c r="C4" s="48"/>
      <c r="D4" s="48"/>
      <c r="E4" s="1" t="s">
        <v>16</v>
      </c>
      <c r="F4" s="2">
        <v>0.2</v>
      </c>
      <c r="G4" s="3" t="s">
        <v>16</v>
      </c>
      <c r="H4" s="3">
        <v>0.5</v>
      </c>
      <c r="I4" s="17" t="s">
        <v>17</v>
      </c>
      <c r="J4" s="17" t="s">
        <v>16</v>
      </c>
      <c r="K4" s="18" t="s">
        <v>17</v>
      </c>
      <c r="L4" s="18" t="s">
        <v>16</v>
      </c>
      <c r="M4" s="19" t="s">
        <v>17</v>
      </c>
      <c r="N4" s="19" t="s">
        <v>16</v>
      </c>
      <c r="O4" s="19" t="s">
        <v>17</v>
      </c>
      <c r="P4" s="19" t="s">
        <v>16</v>
      </c>
      <c r="Q4" s="19" t="s">
        <v>17</v>
      </c>
      <c r="R4" s="19" t="s">
        <v>16</v>
      </c>
      <c r="S4" s="19" t="s">
        <v>17</v>
      </c>
      <c r="T4" s="19" t="s">
        <v>16</v>
      </c>
      <c r="U4" s="29" t="s">
        <v>16</v>
      </c>
      <c r="V4" s="29" t="s">
        <v>16</v>
      </c>
      <c r="W4" s="30" t="s">
        <v>16</v>
      </c>
    </row>
    <row r="5" spans="1:23">
      <c r="A5" s="4">
        <v>1</v>
      </c>
      <c r="B5" s="5" t="s">
        <v>18</v>
      </c>
      <c r="C5" s="6" t="s">
        <v>19</v>
      </c>
      <c r="D5" s="7">
        <v>2013</v>
      </c>
      <c r="E5" s="8">
        <v>778</v>
      </c>
      <c r="F5" s="8">
        <f t="shared" ref="F5" si="0">E5*20/100</f>
        <v>155.6</v>
      </c>
      <c r="G5" s="9">
        <v>36</v>
      </c>
      <c r="H5" s="10">
        <f t="shared" ref="H5:H33" si="1">G5*0.5</f>
        <v>18</v>
      </c>
      <c r="I5" s="20">
        <v>1</v>
      </c>
      <c r="J5" s="21">
        <v>180</v>
      </c>
      <c r="K5" s="22"/>
      <c r="L5" s="23"/>
      <c r="M5" s="24">
        <v>1</v>
      </c>
      <c r="N5" s="24">
        <v>180</v>
      </c>
      <c r="O5" s="25" t="s">
        <v>20</v>
      </c>
      <c r="P5" s="24">
        <v>180</v>
      </c>
      <c r="Q5" s="25"/>
      <c r="R5" s="24"/>
      <c r="S5" s="25" t="s">
        <v>20</v>
      </c>
      <c r="T5" s="24">
        <v>180</v>
      </c>
      <c r="U5" s="31">
        <v>27</v>
      </c>
      <c r="V5" s="32"/>
      <c r="W5" s="33">
        <f t="shared" ref="W5" si="2">F5+H5+J5+L5+N5+P5+R5+T5+U5+V5</f>
        <v>920.6</v>
      </c>
    </row>
    <row r="6" spans="1:23">
      <c r="A6" s="4">
        <v>2</v>
      </c>
      <c r="B6" s="11" t="s">
        <v>21</v>
      </c>
      <c r="C6" s="7" t="s">
        <v>22</v>
      </c>
      <c r="D6" s="7">
        <v>2012</v>
      </c>
      <c r="E6" s="8">
        <v>503</v>
      </c>
      <c r="F6" s="8">
        <f t="shared" ref="F6:F33" si="3">E6*20/100</f>
        <v>100.6</v>
      </c>
      <c r="G6" s="12">
        <v>6</v>
      </c>
      <c r="H6" s="10">
        <f t="shared" si="1"/>
        <v>3</v>
      </c>
      <c r="I6" s="20">
        <v>2</v>
      </c>
      <c r="J6" s="21">
        <v>150</v>
      </c>
      <c r="K6" s="22"/>
      <c r="L6" s="23"/>
      <c r="M6" s="24">
        <v>2</v>
      </c>
      <c r="N6" s="24">
        <v>150</v>
      </c>
      <c r="O6" s="24">
        <v>3</v>
      </c>
      <c r="P6" s="24">
        <v>120</v>
      </c>
      <c r="Q6" s="24"/>
      <c r="R6" s="24"/>
      <c r="S6" s="24" t="s">
        <v>23</v>
      </c>
      <c r="T6" s="24">
        <v>90</v>
      </c>
      <c r="U6" s="31">
        <v>18</v>
      </c>
      <c r="V6" s="32"/>
      <c r="W6" s="33">
        <f t="shared" ref="W6:W33" si="4">F6+H6+J6+L6+N6+P6+R6+T6+U6+V6</f>
        <v>631.6</v>
      </c>
    </row>
    <row r="7" spans="1:23">
      <c r="A7" s="4">
        <v>3</v>
      </c>
      <c r="B7" s="11" t="s">
        <v>24</v>
      </c>
      <c r="C7" s="7" t="s">
        <v>25</v>
      </c>
      <c r="D7" s="7">
        <v>2010</v>
      </c>
      <c r="E7" s="8">
        <v>399</v>
      </c>
      <c r="F7" s="8">
        <f t="shared" si="3"/>
        <v>79.8</v>
      </c>
      <c r="G7" s="9">
        <v>4</v>
      </c>
      <c r="H7" s="10">
        <f t="shared" si="1"/>
        <v>2</v>
      </c>
      <c r="I7" s="20">
        <v>3</v>
      </c>
      <c r="J7" s="21">
        <v>125</v>
      </c>
      <c r="K7" s="22"/>
      <c r="L7" s="23"/>
      <c r="M7" s="25" t="s">
        <v>26</v>
      </c>
      <c r="N7" s="24">
        <v>120</v>
      </c>
      <c r="O7" s="25" t="s">
        <v>27</v>
      </c>
      <c r="P7" s="24">
        <v>150</v>
      </c>
      <c r="Q7" s="25"/>
      <c r="R7" s="24"/>
      <c r="S7" s="24" t="s">
        <v>23</v>
      </c>
      <c r="T7" s="24">
        <v>90</v>
      </c>
      <c r="U7" s="31">
        <v>18</v>
      </c>
      <c r="V7" s="32"/>
      <c r="W7" s="33">
        <f t="shared" si="4"/>
        <v>584.79999999999995</v>
      </c>
    </row>
    <row r="8" spans="1:23">
      <c r="A8" s="4">
        <v>4</v>
      </c>
      <c r="B8" s="11" t="s">
        <v>28</v>
      </c>
      <c r="C8" s="7" t="s">
        <v>22</v>
      </c>
      <c r="D8" s="7"/>
      <c r="E8" s="8">
        <v>308</v>
      </c>
      <c r="F8" s="8">
        <f t="shared" si="3"/>
        <v>61.6</v>
      </c>
      <c r="G8" s="12"/>
      <c r="H8" s="10">
        <f t="shared" si="1"/>
        <v>0</v>
      </c>
      <c r="I8" s="20">
        <v>5</v>
      </c>
      <c r="J8" s="21">
        <v>100</v>
      </c>
      <c r="K8" s="22"/>
      <c r="L8" s="23"/>
      <c r="M8" s="24" t="s">
        <v>29</v>
      </c>
      <c r="N8" s="24">
        <v>90</v>
      </c>
      <c r="O8" s="24">
        <v>3</v>
      </c>
      <c r="P8" s="24">
        <v>120</v>
      </c>
      <c r="Q8" s="24"/>
      <c r="R8" s="24"/>
      <c r="S8" s="24" t="s">
        <v>29</v>
      </c>
      <c r="T8" s="24">
        <v>120</v>
      </c>
      <c r="U8" s="31">
        <v>6</v>
      </c>
      <c r="V8" s="32"/>
      <c r="W8" s="33">
        <f t="shared" si="4"/>
        <v>497.6</v>
      </c>
    </row>
    <row r="9" spans="1:23">
      <c r="A9" s="4">
        <v>5</v>
      </c>
      <c r="B9" s="11" t="s">
        <v>30</v>
      </c>
      <c r="C9" s="7" t="s">
        <v>25</v>
      </c>
      <c r="D9" s="7">
        <v>2011</v>
      </c>
      <c r="E9" s="8">
        <v>336</v>
      </c>
      <c r="F9" s="8">
        <f t="shared" si="3"/>
        <v>67.2</v>
      </c>
      <c r="G9" s="12">
        <v>5</v>
      </c>
      <c r="H9" s="10">
        <f t="shared" si="1"/>
        <v>2.5</v>
      </c>
      <c r="I9" s="20">
        <v>4</v>
      </c>
      <c r="J9" s="21">
        <v>110</v>
      </c>
      <c r="K9" s="22"/>
      <c r="L9" s="23"/>
      <c r="M9" s="24"/>
      <c r="N9" s="24"/>
      <c r="O9" s="25" t="s">
        <v>29</v>
      </c>
      <c r="P9" s="24">
        <v>90</v>
      </c>
      <c r="Q9" s="25"/>
      <c r="R9" s="24"/>
      <c r="S9" s="24" t="s">
        <v>23</v>
      </c>
      <c r="T9" s="24">
        <v>90</v>
      </c>
      <c r="U9" s="31">
        <v>15</v>
      </c>
      <c r="V9" s="32"/>
      <c r="W9" s="33">
        <f t="shared" si="4"/>
        <v>374.7</v>
      </c>
    </row>
    <row r="10" spans="1:23">
      <c r="A10" s="4">
        <v>6</v>
      </c>
      <c r="B10" s="11" t="s">
        <v>31</v>
      </c>
      <c r="C10" s="7" t="s">
        <v>32</v>
      </c>
      <c r="D10" s="7">
        <v>2013</v>
      </c>
      <c r="E10" s="8">
        <v>84</v>
      </c>
      <c r="F10" s="8">
        <f t="shared" ref="F10:F15" si="5">E10*20/100</f>
        <v>16.8</v>
      </c>
      <c r="G10" s="12">
        <v>5</v>
      </c>
      <c r="H10" s="10">
        <f t="shared" ref="H10:H15" si="6">G10*0.5</f>
        <v>2.5</v>
      </c>
      <c r="I10" s="20">
        <v>8</v>
      </c>
      <c r="J10" s="21">
        <v>85</v>
      </c>
      <c r="K10" s="22"/>
      <c r="L10" s="23"/>
      <c r="M10" s="24"/>
      <c r="N10" s="24"/>
      <c r="O10" s="24" t="s">
        <v>23</v>
      </c>
      <c r="P10" s="24">
        <v>60</v>
      </c>
      <c r="Q10" s="24"/>
      <c r="R10" s="24"/>
      <c r="S10" s="24" t="s">
        <v>33</v>
      </c>
      <c r="T10" s="24">
        <v>3</v>
      </c>
      <c r="U10" s="31">
        <v>9</v>
      </c>
      <c r="V10" s="32"/>
      <c r="W10" s="33">
        <f t="shared" si="4"/>
        <v>176.3</v>
      </c>
    </row>
    <row r="11" spans="1:23">
      <c r="A11" s="4">
        <v>7</v>
      </c>
      <c r="B11" s="7" t="s">
        <v>34</v>
      </c>
      <c r="C11" s="7" t="s">
        <v>22</v>
      </c>
      <c r="D11" s="7">
        <v>2013</v>
      </c>
      <c r="E11" s="8">
        <v>108</v>
      </c>
      <c r="F11" s="8">
        <f t="shared" si="5"/>
        <v>21.6</v>
      </c>
      <c r="G11" s="12">
        <v>9</v>
      </c>
      <c r="H11" s="10">
        <f t="shared" si="6"/>
        <v>4.5</v>
      </c>
      <c r="I11" s="20"/>
      <c r="J11" s="21"/>
      <c r="K11" s="22"/>
      <c r="L11" s="23"/>
      <c r="M11" s="24" t="s">
        <v>33</v>
      </c>
      <c r="N11" s="24">
        <v>3</v>
      </c>
      <c r="O11" s="25" t="s">
        <v>29</v>
      </c>
      <c r="P11" s="24">
        <v>90</v>
      </c>
      <c r="Q11" s="24"/>
      <c r="R11" s="24"/>
      <c r="S11" s="24" t="s">
        <v>33</v>
      </c>
      <c r="T11" s="24">
        <v>3</v>
      </c>
      <c r="U11" s="31">
        <v>3</v>
      </c>
      <c r="V11" s="32"/>
      <c r="W11" s="33">
        <f t="shared" si="4"/>
        <v>125.1</v>
      </c>
    </row>
    <row r="12" spans="1:23">
      <c r="A12" s="4">
        <v>8</v>
      </c>
      <c r="B12" s="11" t="s">
        <v>35</v>
      </c>
      <c r="C12" s="7" t="s">
        <v>36</v>
      </c>
      <c r="D12" s="13"/>
      <c r="E12" s="8">
        <v>70</v>
      </c>
      <c r="F12" s="8">
        <f t="shared" si="5"/>
        <v>14</v>
      </c>
      <c r="G12" s="9"/>
      <c r="H12" s="10">
        <f t="shared" si="6"/>
        <v>0</v>
      </c>
      <c r="I12" s="20">
        <v>6</v>
      </c>
      <c r="J12" s="21">
        <v>95</v>
      </c>
      <c r="K12" s="22"/>
      <c r="L12" s="23"/>
      <c r="M12" s="24"/>
      <c r="N12" s="24"/>
      <c r="O12" s="25"/>
      <c r="P12" s="24"/>
      <c r="Q12" s="24"/>
      <c r="R12" s="24"/>
      <c r="S12" s="24" t="s">
        <v>33</v>
      </c>
      <c r="T12" s="24">
        <v>3</v>
      </c>
      <c r="U12" s="31">
        <v>9</v>
      </c>
      <c r="V12" s="32"/>
      <c r="W12" s="33">
        <f t="shared" si="4"/>
        <v>121</v>
      </c>
    </row>
    <row r="13" spans="1:23">
      <c r="A13" s="4">
        <v>9</v>
      </c>
      <c r="B13" s="14" t="s">
        <v>37</v>
      </c>
      <c r="C13" s="7" t="s">
        <v>38</v>
      </c>
      <c r="D13" s="7">
        <v>2011</v>
      </c>
      <c r="E13" s="8">
        <v>16</v>
      </c>
      <c r="F13" s="8">
        <f t="shared" si="5"/>
        <v>3.2</v>
      </c>
      <c r="G13" s="9"/>
      <c r="H13" s="10">
        <f t="shared" si="6"/>
        <v>0</v>
      </c>
      <c r="I13" s="20">
        <v>7</v>
      </c>
      <c r="J13" s="21">
        <v>90</v>
      </c>
      <c r="K13" s="22"/>
      <c r="L13" s="23"/>
      <c r="M13" s="24"/>
      <c r="N13" s="24"/>
      <c r="O13" s="25"/>
      <c r="P13" s="24"/>
      <c r="Q13" s="24"/>
      <c r="R13" s="24"/>
      <c r="S13" s="25" t="s">
        <v>33</v>
      </c>
      <c r="T13" s="24">
        <v>3</v>
      </c>
      <c r="U13" s="31"/>
      <c r="V13" s="32"/>
      <c r="W13" s="33">
        <f t="shared" si="4"/>
        <v>96.2</v>
      </c>
    </row>
    <row r="14" spans="1:23">
      <c r="A14" s="4">
        <v>10</v>
      </c>
      <c r="B14" s="11" t="s">
        <v>39</v>
      </c>
      <c r="C14" s="7" t="s">
        <v>36</v>
      </c>
      <c r="D14" s="7"/>
      <c r="E14" s="8">
        <v>0</v>
      </c>
      <c r="F14" s="8">
        <f t="shared" si="5"/>
        <v>0</v>
      </c>
      <c r="G14" s="12"/>
      <c r="H14" s="10">
        <f t="shared" si="6"/>
        <v>0</v>
      </c>
      <c r="I14" s="20">
        <v>9</v>
      </c>
      <c r="J14" s="21">
        <v>80</v>
      </c>
      <c r="K14" s="26"/>
      <c r="L14" s="23"/>
      <c r="M14" s="24"/>
      <c r="N14" s="24"/>
      <c r="O14" s="24"/>
      <c r="P14" s="24"/>
      <c r="Q14" s="24"/>
      <c r="R14" s="24"/>
      <c r="S14" s="24"/>
      <c r="T14" s="24"/>
      <c r="U14" s="31"/>
      <c r="V14" s="32"/>
      <c r="W14" s="33">
        <f t="shared" si="4"/>
        <v>80</v>
      </c>
    </row>
    <row r="15" spans="1:23">
      <c r="A15" s="4">
        <v>11</v>
      </c>
      <c r="B15" s="7" t="s">
        <v>40</v>
      </c>
      <c r="C15" s="7" t="s">
        <v>22</v>
      </c>
      <c r="D15" s="7">
        <v>2010</v>
      </c>
      <c r="E15" s="8">
        <v>392</v>
      </c>
      <c r="F15" s="8">
        <f t="shared" si="5"/>
        <v>78.400000000000006</v>
      </c>
      <c r="G15" s="9"/>
      <c r="H15" s="10">
        <f t="shared" si="6"/>
        <v>0</v>
      </c>
      <c r="I15" s="20"/>
      <c r="J15" s="21"/>
      <c r="K15" s="22"/>
      <c r="L15" s="23"/>
      <c r="M15" s="25"/>
      <c r="N15" s="24"/>
      <c r="O15" s="25"/>
      <c r="P15" s="24"/>
      <c r="Q15" s="24"/>
      <c r="R15" s="24"/>
      <c r="S15" s="24"/>
      <c r="T15" s="24"/>
      <c r="U15" s="31">
        <v>0</v>
      </c>
      <c r="V15" s="32"/>
      <c r="W15" s="33">
        <f t="shared" si="4"/>
        <v>78.400000000000006</v>
      </c>
    </row>
    <row r="16" spans="1:23">
      <c r="A16" s="4">
        <v>12</v>
      </c>
      <c r="B16" s="11" t="s">
        <v>41</v>
      </c>
      <c r="C16" s="7" t="s">
        <v>42</v>
      </c>
      <c r="D16" s="7">
        <v>2010</v>
      </c>
      <c r="E16" s="8">
        <v>21</v>
      </c>
      <c r="F16" s="8">
        <f t="shared" si="3"/>
        <v>4.2</v>
      </c>
      <c r="G16" s="9"/>
      <c r="H16" s="10">
        <f t="shared" si="1"/>
        <v>0</v>
      </c>
      <c r="I16" s="20"/>
      <c r="J16" s="21"/>
      <c r="K16" s="26"/>
      <c r="L16" s="23"/>
      <c r="M16" s="25"/>
      <c r="N16" s="24"/>
      <c r="O16" s="25"/>
      <c r="P16" s="24"/>
      <c r="Q16" s="24"/>
      <c r="R16" s="24"/>
      <c r="S16" s="24"/>
      <c r="T16" s="24"/>
      <c r="U16" s="31">
        <v>18</v>
      </c>
      <c r="V16" s="32"/>
      <c r="W16" s="33">
        <f t="shared" si="4"/>
        <v>22.2</v>
      </c>
    </row>
    <row r="17" spans="1:23">
      <c r="A17" s="4">
        <v>13</v>
      </c>
      <c r="B17" s="11" t="s">
        <v>43</v>
      </c>
      <c r="C17" s="7" t="s">
        <v>19</v>
      </c>
      <c r="D17" s="15"/>
      <c r="E17" s="8">
        <v>73</v>
      </c>
      <c r="F17" s="8">
        <f t="shared" si="3"/>
        <v>14.6</v>
      </c>
      <c r="G17" s="9">
        <v>6</v>
      </c>
      <c r="H17" s="10">
        <f t="shared" si="1"/>
        <v>3</v>
      </c>
      <c r="I17" s="20"/>
      <c r="J17" s="21"/>
      <c r="K17" s="22"/>
      <c r="L17" s="23"/>
      <c r="M17" s="24"/>
      <c r="N17" s="24"/>
      <c r="O17" s="25"/>
      <c r="P17" s="24"/>
      <c r="Q17" s="24"/>
      <c r="R17" s="24"/>
      <c r="S17" s="24"/>
      <c r="T17" s="24"/>
      <c r="U17" s="31">
        <v>3</v>
      </c>
      <c r="V17" s="32"/>
      <c r="W17" s="33">
        <f t="shared" si="4"/>
        <v>20.6</v>
      </c>
    </row>
    <row r="18" spans="1:23">
      <c r="A18" s="4">
        <v>14</v>
      </c>
      <c r="B18" s="11" t="s">
        <v>44</v>
      </c>
      <c r="C18" s="7" t="s">
        <v>36</v>
      </c>
      <c r="D18" s="7">
        <v>2012</v>
      </c>
      <c r="E18" s="8">
        <v>87</v>
      </c>
      <c r="F18" s="8">
        <f t="shared" si="3"/>
        <v>17.399999999999999</v>
      </c>
      <c r="G18" s="12"/>
      <c r="H18" s="10">
        <f t="shared" si="1"/>
        <v>0</v>
      </c>
      <c r="I18" s="20"/>
      <c r="J18" s="21"/>
      <c r="K18" s="22"/>
      <c r="L18" s="23"/>
      <c r="M18" s="24"/>
      <c r="N18" s="24"/>
      <c r="O18" s="24"/>
      <c r="P18" s="24"/>
      <c r="Q18" s="24"/>
      <c r="R18" s="24"/>
      <c r="S18" s="24"/>
      <c r="T18" s="24"/>
      <c r="U18" s="31"/>
      <c r="V18" s="32"/>
      <c r="W18" s="33">
        <f t="shared" si="4"/>
        <v>17.399999999999999</v>
      </c>
    </row>
    <row r="19" spans="1:23">
      <c r="A19" s="4">
        <v>15</v>
      </c>
      <c r="B19" s="11" t="s">
        <v>45</v>
      </c>
      <c r="C19" s="7" t="s">
        <v>38</v>
      </c>
      <c r="D19" s="16">
        <v>2010</v>
      </c>
      <c r="E19" s="8">
        <v>73</v>
      </c>
      <c r="F19" s="8">
        <f t="shared" si="3"/>
        <v>14.6</v>
      </c>
      <c r="G19" s="9"/>
      <c r="H19" s="10">
        <f t="shared" si="1"/>
        <v>0</v>
      </c>
      <c r="I19" s="20"/>
      <c r="J19" s="21"/>
      <c r="K19" s="22"/>
      <c r="L19" s="23"/>
      <c r="M19" s="24"/>
      <c r="N19" s="24"/>
      <c r="O19" s="25"/>
      <c r="P19" s="24"/>
      <c r="Q19" s="24"/>
      <c r="R19" s="24"/>
      <c r="S19" s="25"/>
      <c r="T19" s="24"/>
      <c r="U19" s="31"/>
      <c r="V19" s="32"/>
      <c r="W19" s="33">
        <f t="shared" si="4"/>
        <v>14.6</v>
      </c>
    </row>
    <row r="20" spans="1:23">
      <c r="A20" s="4">
        <v>16</v>
      </c>
      <c r="B20" s="11" t="s">
        <v>46</v>
      </c>
      <c r="C20" s="7" t="s">
        <v>25</v>
      </c>
      <c r="D20" s="16">
        <v>2011</v>
      </c>
      <c r="E20" s="8">
        <v>69</v>
      </c>
      <c r="F20" s="8">
        <f t="shared" si="3"/>
        <v>13.8</v>
      </c>
      <c r="G20" s="12"/>
      <c r="H20" s="10">
        <f t="shared" si="1"/>
        <v>0</v>
      </c>
      <c r="I20" s="20"/>
      <c r="J20" s="21"/>
      <c r="K20" s="26"/>
      <c r="L20" s="23"/>
      <c r="M20" s="24"/>
      <c r="N20" s="24"/>
      <c r="O20" s="24"/>
      <c r="P20" s="24"/>
      <c r="Q20" s="24"/>
      <c r="R20" s="24"/>
      <c r="S20" s="24"/>
      <c r="T20" s="24"/>
      <c r="U20" s="31"/>
      <c r="V20" s="32"/>
      <c r="W20" s="33">
        <f t="shared" si="4"/>
        <v>13.8</v>
      </c>
    </row>
    <row r="21" spans="1:23">
      <c r="A21" s="4">
        <v>17</v>
      </c>
      <c r="B21" s="11" t="s">
        <v>47</v>
      </c>
      <c r="C21" s="7" t="s">
        <v>48</v>
      </c>
      <c r="D21" s="16">
        <v>2011</v>
      </c>
      <c r="E21" s="8">
        <v>40</v>
      </c>
      <c r="F21" s="8">
        <f t="shared" si="3"/>
        <v>8</v>
      </c>
      <c r="G21" s="9"/>
      <c r="H21" s="10">
        <f t="shared" si="1"/>
        <v>0</v>
      </c>
      <c r="I21" s="20"/>
      <c r="J21" s="21"/>
      <c r="K21" s="22"/>
      <c r="L21" s="23"/>
      <c r="M21" s="25"/>
      <c r="N21" s="24"/>
      <c r="O21" s="25"/>
      <c r="P21" s="24"/>
      <c r="Q21" s="24"/>
      <c r="R21" s="24"/>
      <c r="S21" s="24"/>
      <c r="T21" s="24"/>
      <c r="U21" s="31"/>
      <c r="V21" s="32"/>
      <c r="W21" s="33">
        <f t="shared" si="4"/>
        <v>8</v>
      </c>
    </row>
    <row r="22" spans="1:23">
      <c r="A22" s="4">
        <v>18</v>
      </c>
      <c r="B22" s="11" t="s">
        <v>49</v>
      </c>
      <c r="C22" s="7" t="s">
        <v>42</v>
      </c>
      <c r="D22" s="16">
        <v>2011</v>
      </c>
      <c r="E22" s="8">
        <v>32</v>
      </c>
      <c r="F22" s="8">
        <f t="shared" si="3"/>
        <v>6.4</v>
      </c>
      <c r="G22" s="9"/>
      <c r="H22" s="10">
        <f t="shared" si="1"/>
        <v>0</v>
      </c>
      <c r="I22" s="20"/>
      <c r="J22" s="21"/>
      <c r="K22" s="26"/>
      <c r="L22" s="23"/>
      <c r="M22" s="25"/>
      <c r="N22" s="24"/>
      <c r="O22" s="25"/>
      <c r="P22" s="24"/>
      <c r="Q22" s="24"/>
      <c r="R22" s="24"/>
      <c r="S22" s="25"/>
      <c r="T22" s="24"/>
      <c r="U22" s="31"/>
      <c r="V22" s="32"/>
      <c r="W22" s="33">
        <f t="shared" si="4"/>
        <v>6.4</v>
      </c>
    </row>
    <row r="23" spans="1:23">
      <c r="A23" s="4">
        <v>19</v>
      </c>
      <c r="B23" s="11" t="s">
        <v>50</v>
      </c>
      <c r="C23" s="7" t="s">
        <v>25</v>
      </c>
      <c r="D23" s="7">
        <v>2011</v>
      </c>
      <c r="E23" s="8">
        <v>15</v>
      </c>
      <c r="F23" s="8">
        <f t="shared" si="3"/>
        <v>3</v>
      </c>
      <c r="G23" s="12"/>
      <c r="H23" s="10">
        <f t="shared" si="1"/>
        <v>0</v>
      </c>
      <c r="I23" s="20"/>
      <c r="J23" s="21"/>
      <c r="K23" s="22"/>
      <c r="L23" s="23"/>
      <c r="M23" s="24"/>
      <c r="N23" s="24"/>
      <c r="O23" s="24"/>
      <c r="P23" s="24"/>
      <c r="Q23" s="25"/>
      <c r="R23" s="24"/>
      <c r="S23" s="24"/>
      <c r="T23" s="24"/>
      <c r="U23" s="31"/>
      <c r="V23" s="32"/>
      <c r="W23" s="33">
        <f t="shared" si="4"/>
        <v>3</v>
      </c>
    </row>
    <row r="24" spans="1:23">
      <c r="A24" s="4">
        <v>20</v>
      </c>
      <c r="B24" s="11" t="s">
        <v>51</v>
      </c>
      <c r="C24" s="7" t="s">
        <v>36</v>
      </c>
      <c r="D24" s="7">
        <v>2010</v>
      </c>
      <c r="E24" s="8">
        <v>11</v>
      </c>
      <c r="F24" s="8">
        <f t="shared" si="3"/>
        <v>2.2000000000000002</v>
      </c>
      <c r="G24" s="12"/>
      <c r="H24" s="10">
        <f t="shared" si="1"/>
        <v>0</v>
      </c>
      <c r="I24" s="20"/>
      <c r="J24" s="21"/>
      <c r="K24" s="22"/>
      <c r="L24" s="23"/>
      <c r="M24" s="24"/>
      <c r="N24" s="24"/>
      <c r="O24" s="24"/>
      <c r="P24" s="24"/>
      <c r="Q24" s="24"/>
      <c r="R24" s="24"/>
      <c r="S24" s="24"/>
      <c r="T24" s="24"/>
      <c r="U24" s="31"/>
      <c r="V24" s="32"/>
      <c r="W24" s="33">
        <f t="shared" si="4"/>
        <v>2.2000000000000002</v>
      </c>
    </row>
    <row r="25" spans="1:23">
      <c r="A25" s="4">
        <v>21</v>
      </c>
      <c r="B25" s="11" t="s">
        <v>52</v>
      </c>
      <c r="C25" s="7" t="s">
        <v>32</v>
      </c>
      <c r="D25" s="7">
        <v>2013</v>
      </c>
      <c r="E25" s="8">
        <v>11</v>
      </c>
      <c r="F25" s="8">
        <f t="shared" si="3"/>
        <v>2.2000000000000002</v>
      </c>
      <c r="G25" s="12"/>
      <c r="H25" s="10">
        <f t="shared" si="1"/>
        <v>0</v>
      </c>
      <c r="I25" s="20"/>
      <c r="J25" s="21"/>
      <c r="K25" s="22"/>
      <c r="L25" s="23"/>
      <c r="M25" s="24"/>
      <c r="N25" s="24"/>
      <c r="O25" s="24"/>
      <c r="P25" s="24"/>
      <c r="Q25" s="24"/>
      <c r="R25" s="24"/>
      <c r="S25" s="24"/>
      <c r="T25" s="24"/>
      <c r="U25" s="31"/>
      <c r="V25" s="32"/>
      <c r="W25" s="33">
        <f t="shared" si="4"/>
        <v>2.2000000000000002</v>
      </c>
    </row>
    <row r="26" spans="1:23">
      <c r="A26" s="4">
        <v>22</v>
      </c>
      <c r="B26" s="11" t="s">
        <v>53</v>
      </c>
      <c r="C26" s="7"/>
      <c r="D26" s="7"/>
      <c r="E26" s="8">
        <v>8</v>
      </c>
      <c r="F26" s="8">
        <f t="shared" si="3"/>
        <v>1.6</v>
      </c>
      <c r="G26" s="12"/>
      <c r="H26" s="10">
        <f t="shared" si="1"/>
        <v>0</v>
      </c>
      <c r="I26" s="20"/>
      <c r="J26" s="21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31"/>
      <c r="V26" s="32"/>
      <c r="W26" s="33">
        <f t="shared" si="4"/>
        <v>1.6</v>
      </c>
    </row>
    <row r="27" spans="1:23">
      <c r="A27" s="4">
        <v>23</v>
      </c>
      <c r="B27" s="11" t="s">
        <v>54</v>
      </c>
      <c r="C27" s="7" t="s">
        <v>36</v>
      </c>
      <c r="D27" s="7">
        <v>2011</v>
      </c>
      <c r="E27" s="8">
        <v>8</v>
      </c>
      <c r="F27" s="8">
        <f t="shared" si="3"/>
        <v>1.6</v>
      </c>
      <c r="G27" s="12"/>
      <c r="H27" s="10">
        <f t="shared" si="1"/>
        <v>0</v>
      </c>
      <c r="I27" s="20"/>
      <c r="J27" s="21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31"/>
      <c r="V27" s="32"/>
      <c r="W27" s="33">
        <f t="shared" si="4"/>
        <v>1.6</v>
      </c>
    </row>
    <row r="28" spans="1:23">
      <c r="A28" s="4">
        <v>24</v>
      </c>
      <c r="B28" s="11" t="s">
        <v>55</v>
      </c>
      <c r="C28" s="7" t="s">
        <v>36</v>
      </c>
      <c r="D28" s="7">
        <v>2012</v>
      </c>
      <c r="E28" s="8">
        <v>8</v>
      </c>
      <c r="F28" s="8">
        <f t="shared" si="3"/>
        <v>1.6</v>
      </c>
      <c r="G28" s="12"/>
      <c r="H28" s="10">
        <f t="shared" si="1"/>
        <v>0</v>
      </c>
      <c r="I28" s="20"/>
      <c r="J28" s="21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31"/>
      <c r="V28" s="32"/>
      <c r="W28" s="33">
        <f t="shared" si="4"/>
        <v>1.6</v>
      </c>
    </row>
    <row r="29" spans="1:23">
      <c r="A29" s="4">
        <v>25</v>
      </c>
      <c r="B29" s="11" t="s">
        <v>56</v>
      </c>
      <c r="C29" s="7" t="s">
        <v>36</v>
      </c>
      <c r="D29" s="7">
        <v>2012</v>
      </c>
      <c r="E29" s="8">
        <v>8</v>
      </c>
      <c r="F29" s="8">
        <f t="shared" si="3"/>
        <v>1.6</v>
      </c>
      <c r="G29" s="12"/>
      <c r="H29" s="10">
        <f t="shared" si="1"/>
        <v>0</v>
      </c>
      <c r="I29" s="20"/>
      <c r="J29" s="21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31"/>
      <c r="V29" s="32"/>
      <c r="W29" s="33">
        <f t="shared" si="4"/>
        <v>1.6</v>
      </c>
    </row>
    <row r="30" spans="1:23">
      <c r="A30" s="4">
        <v>26</v>
      </c>
      <c r="B30" s="7" t="s">
        <v>57</v>
      </c>
      <c r="C30" s="7" t="s">
        <v>38</v>
      </c>
      <c r="D30" s="7">
        <v>2010</v>
      </c>
      <c r="E30" s="8">
        <v>8</v>
      </c>
      <c r="F30" s="8">
        <f t="shared" si="3"/>
        <v>1.6</v>
      </c>
      <c r="G30" s="12"/>
      <c r="H30" s="10">
        <f t="shared" si="1"/>
        <v>0</v>
      </c>
      <c r="I30" s="20"/>
      <c r="J30" s="21"/>
      <c r="K30" s="22"/>
      <c r="L30" s="23"/>
      <c r="M30" s="24"/>
      <c r="N30" s="24"/>
      <c r="O30" s="24"/>
      <c r="P30" s="24"/>
      <c r="Q30" s="24"/>
      <c r="R30" s="24"/>
      <c r="S30" s="25"/>
      <c r="T30" s="24"/>
      <c r="U30" s="31"/>
      <c r="V30" s="32"/>
      <c r="W30" s="33">
        <f t="shared" si="4"/>
        <v>1.6</v>
      </c>
    </row>
    <row r="31" spans="1:23">
      <c r="A31" s="4">
        <v>27</v>
      </c>
      <c r="B31" s="11" t="s">
        <v>58</v>
      </c>
      <c r="C31" s="7" t="s">
        <v>48</v>
      </c>
      <c r="D31" s="7">
        <v>2011</v>
      </c>
      <c r="E31" s="8">
        <v>6</v>
      </c>
      <c r="F31" s="8">
        <f t="shared" si="3"/>
        <v>1.2</v>
      </c>
      <c r="G31" s="9"/>
      <c r="H31" s="10">
        <f t="shared" si="1"/>
        <v>0</v>
      </c>
      <c r="I31" s="20"/>
      <c r="J31" s="21"/>
      <c r="K31" s="26"/>
      <c r="L31" s="23"/>
      <c r="M31" s="25"/>
      <c r="N31" s="24"/>
      <c r="O31" s="24"/>
      <c r="P31" s="24"/>
      <c r="Q31" s="24"/>
      <c r="R31" s="24"/>
      <c r="S31" s="24"/>
      <c r="T31" s="24"/>
      <c r="U31" s="31"/>
      <c r="V31" s="32"/>
      <c r="W31" s="33">
        <f t="shared" si="4"/>
        <v>1.2</v>
      </c>
    </row>
    <row r="32" spans="1:23">
      <c r="A32" s="4">
        <v>28</v>
      </c>
      <c r="B32" s="11" t="s">
        <v>59</v>
      </c>
      <c r="C32" s="7" t="s">
        <v>42</v>
      </c>
      <c r="D32" s="7">
        <v>2010</v>
      </c>
      <c r="E32" s="8">
        <v>6</v>
      </c>
      <c r="F32" s="8">
        <f t="shared" si="3"/>
        <v>1.2</v>
      </c>
      <c r="G32" s="9"/>
      <c r="H32" s="10">
        <f t="shared" si="1"/>
        <v>0</v>
      </c>
      <c r="I32" s="20"/>
      <c r="J32" s="21"/>
      <c r="K32" s="26"/>
      <c r="L32" s="23"/>
      <c r="M32" s="25"/>
      <c r="N32" s="24"/>
      <c r="O32" s="24"/>
      <c r="P32" s="24"/>
      <c r="Q32" s="24"/>
      <c r="R32" s="24"/>
      <c r="S32" s="24"/>
      <c r="T32" s="24"/>
      <c r="U32" s="31"/>
      <c r="V32" s="32"/>
      <c r="W32" s="33">
        <f t="shared" si="4"/>
        <v>1.2</v>
      </c>
    </row>
    <row r="33" spans="1:23">
      <c r="A33" s="4">
        <v>29</v>
      </c>
      <c r="B33" s="14" t="s">
        <v>60</v>
      </c>
      <c r="C33" s="7" t="s">
        <v>36</v>
      </c>
      <c r="D33" s="7"/>
      <c r="E33" s="8">
        <v>1</v>
      </c>
      <c r="F33" s="8">
        <f t="shared" si="3"/>
        <v>0.2</v>
      </c>
      <c r="G33" s="12"/>
      <c r="H33" s="10">
        <f t="shared" si="1"/>
        <v>0</v>
      </c>
      <c r="I33" s="20"/>
      <c r="J33" s="21"/>
      <c r="K33" s="26"/>
      <c r="L33" s="23"/>
      <c r="M33" s="24"/>
      <c r="N33" s="24"/>
      <c r="O33" s="24"/>
      <c r="P33" s="24"/>
      <c r="Q33" s="24"/>
      <c r="R33" s="24"/>
      <c r="S33" s="24"/>
      <c r="T33" s="24"/>
      <c r="U33" s="31"/>
      <c r="V33" s="32"/>
      <c r="W33" s="33">
        <f t="shared" si="4"/>
        <v>0.2</v>
      </c>
    </row>
  </sheetData>
  <autoFilter ref="W5:W33">
    <sortState ref="W6:W33">
      <sortCondition descending="1" ref="W5"/>
    </sortState>
  </autoFilter>
  <sortState ref="A5:W33">
    <sortCondition descending="1" ref="W5"/>
  </sortState>
  <mergeCells count="13">
    <mergeCell ref="A1:W2"/>
    <mergeCell ref="O3:P3"/>
    <mergeCell ref="Q3:R3"/>
    <mergeCell ref="S3:T3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Ivor Kátity</dc:creator>
  <cp:lastModifiedBy>user</cp:lastModifiedBy>
  <cp:lastPrinted>2024-11-05T08:33:00Z</cp:lastPrinted>
  <dcterms:created xsi:type="dcterms:W3CDTF">2024-11-05T08:03:00Z</dcterms:created>
  <dcterms:modified xsi:type="dcterms:W3CDTF">2025-02-13T17:18:22Z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08EBBF48D18B456994755031A79828D4_12</vt:lpwstr>
  </property>
  <property fmtid="{D5CDD505-2E9C-101B-9397-08002B2CF9AE}" pid="3" name="KSOProductBuildVer">
    <vt:lpwstr>2057-12.2.0.19805</vt:lpwstr>
  </property>
</Properties>
</file>