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Rang Liste\Sredjene ful\Zavrsene\"/>
    </mc:Choice>
  </mc:AlternateContent>
  <bookViews>
    <workbookView xWindow="0" yWindow="0" windowWidth="20490" windowHeight="762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6" i="1" l="1"/>
  <c r="H36" i="1"/>
  <c r="F36" i="1"/>
  <c r="A36" i="1"/>
  <c r="W35" i="1"/>
  <c r="H35" i="1"/>
  <c r="F35" i="1"/>
  <c r="A35" i="1"/>
  <c r="W34" i="1"/>
  <c r="H34" i="1"/>
  <c r="F34" i="1"/>
  <c r="A34" i="1"/>
  <c r="W33" i="1"/>
  <c r="H33" i="1"/>
  <c r="F33" i="1"/>
  <c r="A33" i="1"/>
  <c r="W32" i="1"/>
  <c r="H32" i="1"/>
  <c r="F32" i="1"/>
  <c r="A32" i="1"/>
  <c r="W31" i="1"/>
  <c r="H31" i="1"/>
  <c r="F31" i="1"/>
  <c r="A31" i="1"/>
  <c r="W30" i="1"/>
  <c r="H30" i="1"/>
  <c r="F30" i="1"/>
  <c r="A30" i="1"/>
  <c r="W29" i="1"/>
  <c r="H29" i="1"/>
  <c r="F29" i="1"/>
  <c r="A29" i="1"/>
  <c r="W28" i="1"/>
  <c r="H28" i="1"/>
  <c r="F28" i="1"/>
  <c r="A28" i="1"/>
  <c r="W27" i="1"/>
  <c r="H27" i="1"/>
  <c r="F27" i="1"/>
  <c r="A27" i="1"/>
  <c r="W26" i="1"/>
  <c r="H26" i="1"/>
  <c r="F26" i="1"/>
  <c r="A26" i="1"/>
  <c r="W25" i="1"/>
  <c r="H25" i="1"/>
  <c r="F25" i="1"/>
  <c r="A25" i="1"/>
  <c r="W24" i="1"/>
  <c r="H24" i="1"/>
  <c r="F24" i="1"/>
  <c r="A24" i="1"/>
  <c r="W23" i="1"/>
  <c r="H23" i="1"/>
  <c r="F23" i="1"/>
  <c r="A23" i="1"/>
  <c r="W22" i="1"/>
  <c r="H22" i="1"/>
  <c r="F22" i="1"/>
  <c r="A22" i="1"/>
  <c r="W21" i="1"/>
  <c r="H21" i="1"/>
  <c r="F21" i="1"/>
  <c r="A21" i="1"/>
  <c r="W20" i="1"/>
  <c r="H20" i="1"/>
  <c r="F20" i="1"/>
  <c r="A20" i="1"/>
  <c r="W19" i="1"/>
  <c r="H19" i="1"/>
  <c r="F19" i="1"/>
  <c r="A19" i="1"/>
  <c r="W18" i="1"/>
  <c r="H18" i="1"/>
  <c r="F18" i="1"/>
  <c r="A18" i="1"/>
  <c r="W17" i="1"/>
  <c r="H17" i="1"/>
  <c r="F17" i="1"/>
  <c r="W16" i="1"/>
  <c r="H16" i="1"/>
  <c r="F16" i="1"/>
  <c r="A16" i="1"/>
  <c r="W15" i="1"/>
  <c r="H15" i="1"/>
  <c r="F15" i="1"/>
  <c r="A15" i="1"/>
  <c r="W14" i="1"/>
  <c r="H14" i="1"/>
  <c r="F14" i="1"/>
  <c r="W13" i="1"/>
  <c r="H13" i="1"/>
  <c r="F13" i="1"/>
  <c r="A13" i="1"/>
  <c r="W12" i="1"/>
  <c r="H12" i="1"/>
  <c r="F12" i="1"/>
  <c r="W11" i="1"/>
  <c r="H11" i="1"/>
  <c r="F11" i="1"/>
  <c r="A11" i="1"/>
  <c r="W10" i="1"/>
  <c r="H10" i="1"/>
  <c r="F10" i="1"/>
  <c r="A10" i="1"/>
  <c r="W9" i="1"/>
  <c r="H9" i="1"/>
  <c r="F9" i="1"/>
  <c r="W8" i="1"/>
  <c r="H8" i="1"/>
  <c r="F8" i="1"/>
  <c r="A8" i="1"/>
  <c r="W7" i="1"/>
  <c r="H7" i="1"/>
  <c r="F7" i="1"/>
  <c r="A7" i="1"/>
  <c r="W6" i="1"/>
  <c r="H6" i="1"/>
  <c r="F6" i="1"/>
  <c r="A6" i="1"/>
  <c r="W5" i="1"/>
  <c r="H5" i="1"/>
  <c r="F5" i="1"/>
  <c r="W4" i="1"/>
  <c r="H4" i="1"/>
  <c r="F4" i="1"/>
  <c r="A4" i="1"/>
  <c r="W3" i="1"/>
  <c r="H3" i="1"/>
  <c r="F3" i="1"/>
  <c r="A3" i="1"/>
</calcChain>
</file>

<file path=xl/sharedStrings.xml><?xml version="1.0" encoding="utf-8"?>
<sst xmlns="http://schemas.openxmlformats.org/spreadsheetml/2006/main" count="120" uniqueCount="67">
  <si>
    <t>Rang</t>
  </si>
  <si>
    <t>Prezime i Ime</t>
  </si>
  <si>
    <t>Klub</t>
  </si>
  <si>
    <t>Godište</t>
  </si>
  <si>
    <t>PRENESENI BOD.
prethodna
sezona</t>
  </si>
  <si>
    <t>PRENESENI BOD.
svetska 
rang lista</t>
  </si>
  <si>
    <t>TOP</t>
  </si>
  <si>
    <t>DPŠ</t>
  </si>
  <si>
    <t>Memorijalni turnir Nikica-Keli Vujadinović Berane</t>
  </si>
  <si>
    <t>Memorijalni turnir Saša Milačić</t>
  </si>
  <si>
    <t>Proljećni
HN Open</t>
  </si>
  <si>
    <t>ProfitApp PODGORICA Open</t>
  </si>
  <si>
    <t>LIGA I
turnus</t>
  </si>
  <si>
    <t>LIGA II
turnus</t>
  </si>
  <si>
    <t>UKUPNO</t>
  </si>
  <si>
    <t>Bod</t>
  </si>
  <si>
    <t>Plas</t>
  </si>
  <si>
    <t>Vučetić Milan</t>
  </si>
  <si>
    <t>Novi</t>
  </si>
  <si>
    <t>9.-16.</t>
  </si>
  <si>
    <t>Rahović Đorđe</t>
  </si>
  <si>
    <t>5.-8.</t>
  </si>
  <si>
    <t>Rašović Andrija</t>
  </si>
  <si>
    <t>Spin</t>
  </si>
  <si>
    <t>grupa</t>
  </si>
  <si>
    <t>Radonjić Stefan</t>
  </si>
  <si>
    <t>Millennium</t>
  </si>
  <si>
    <t>Krivokapić Jakša</t>
  </si>
  <si>
    <t>Šukurica Alen</t>
  </si>
  <si>
    <t>3</t>
  </si>
  <si>
    <t>Tomić Petar</t>
  </si>
  <si>
    <t>9.-16</t>
  </si>
  <si>
    <t>Laušević Gavrilo</t>
  </si>
  <si>
    <t>Budućnost</t>
  </si>
  <si>
    <t>Mališić Matija</t>
  </si>
  <si>
    <t>Budim</t>
  </si>
  <si>
    <t>Mitrić Đorđe</t>
  </si>
  <si>
    <r>
      <rPr>
        <sz val="11"/>
        <color theme="1"/>
        <rFont val="Times New Roman"/>
        <charset val="134"/>
      </rPr>
      <t>Taljanović Fe</t>
    </r>
    <r>
      <rPr>
        <sz val="11"/>
        <color indexed="8"/>
        <rFont val="Times New Roman"/>
        <charset val="134"/>
      </rPr>
      <t>đ</t>
    </r>
    <r>
      <rPr>
        <sz val="11"/>
        <color theme="1"/>
        <rFont val="Times New Roman"/>
        <charset val="134"/>
      </rPr>
      <t>a</t>
    </r>
  </si>
  <si>
    <t>Đurović Andrija</t>
  </si>
  <si>
    <t>Marković Vuk</t>
  </si>
  <si>
    <t>Šćekić Darko</t>
  </si>
  <si>
    <t>Vidaković Matija</t>
  </si>
  <si>
    <t>Milošević Andrej</t>
  </si>
  <si>
    <t>Božović Stefan</t>
  </si>
  <si>
    <t>Vujović Vasilije</t>
  </si>
  <si>
    <t>Stavljenić Čedomir</t>
  </si>
  <si>
    <t>Vojvodić Konstantin</t>
  </si>
  <si>
    <t>Đurović Miloš</t>
  </si>
  <si>
    <t>Valdanos</t>
  </si>
  <si>
    <t>Knežević Viktor</t>
  </si>
  <si>
    <t>Bulatović Damjan</t>
  </si>
  <si>
    <t>Kotor</t>
  </si>
  <si>
    <t>Mrkajić Uroš</t>
  </si>
  <si>
    <t>Vujović Matija</t>
  </si>
  <si>
    <t>Slavković Antonije</t>
  </si>
  <si>
    <t>Jedinstvo</t>
  </si>
  <si>
    <t>Medenica Marko</t>
  </si>
  <si>
    <t>Gorštak</t>
  </si>
  <si>
    <t>Mašanović Aleksa</t>
  </si>
  <si>
    <t>Perović Ivan</t>
  </si>
  <si>
    <t>Vukčević Vukašin</t>
  </si>
  <si>
    <t>Lukovac Stefan</t>
  </si>
  <si>
    <t>Bošković Stefan</t>
  </si>
  <si>
    <t>Vučković Stefan</t>
  </si>
  <si>
    <t>Lovćen</t>
  </si>
  <si>
    <t>Čabarkapa Bogdan</t>
  </si>
  <si>
    <r>
      <rPr>
        <b/>
        <sz val="14"/>
        <color theme="1"/>
        <rFont val="Times New Roman"/>
        <charset val="134"/>
      </rPr>
      <t xml:space="preserve">RANG LISTA ZA JUNIORE - SEZONA 2024/25
</t>
    </r>
    <r>
      <rPr>
        <b/>
        <sz val="8"/>
        <color indexed="8"/>
        <rFont val="Times New Roman"/>
        <charset val="134"/>
      </rPr>
      <t>(rođeni 2006. godine i kasnije)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</si>
</sst>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Aptos Narrow"/>
      <charset val="134"/>
      <scheme val="minor"/>
    </font>
    <font>
      <b/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2" tint="-0.89996032593768116"/>
      <name val="Times New Roman"/>
      <charset val="134"/>
    </font>
    <font>
      <sz val="11"/>
      <name val="Times New Roman"/>
      <charset val="134"/>
    </font>
    <font>
      <b/>
      <sz val="14"/>
      <color theme="1"/>
      <name val="Times New Roman"/>
      <charset val="134"/>
    </font>
    <font>
      <b/>
      <sz val="11"/>
      <name val="Times New Roman"/>
      <charset val="134"/>
    </font>
    <font>
      <sz val="11"/>
      <color indexed="8"/>
      <name val="Times New Roman"/>
      <charset val="134"/>
    </font>
    <font>
      <b/>
      <sz val="8"/>
      <color indexed="8"/>
      <name val="Times New Roman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9" fontId="1" fillId="3" borderId="4" xfId="0" applyNumberFormat="1" applyFont="1" applyFill="1" applyBorder="1" applyAlignment="1">
      <alignment horizontal="center" vertical="center"/>
    </xf>
    <xf numFmtId="9" fontId="1" fillId="4" borderId="4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3" fillId="5" borderId="5" xfId="0" applyFont="1" applyFill="1" applyBorder="1"/>
    <xf numFmtId="1" fontId="3" fillId="5" borderId="5" xfId="0" applyNumberFormat="1" applyFont="1" applyFill="1" applyBorder="1"/>
    <xf numFmtId="1" fontId="3" fillId="6" borderId="6" xfId="0" applyNumberFormat="1" applyFont="1" applyFill="1" applyBorder="1" applyAlignment="1">
      <alignment horizontal="center"/>
    </xf>
    <xf numFmtId="1" fontId="3" fillId="6" borderId="7" xfId="0" applyNumberFormat="1" applyFont="1" applyFill="1" applyBorder="1" applyAlignment="1">
      <alignment horizontal="center"/>
    </xf>
    <xf numFmtId="1" fontId="3" fillId="7" borderId="6" xfId="0" applyNumberFormat="1" applyFont="1" applyFill="1" applyBorder="1" applyAlignment="1">
      <alignment horizontal="center"/>
    </xf>
    <xf numFmtId="1" fontId="4" fillId="7" borderId="7" xfId="0" applyNumberFormat="1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 vertical="center"/>
    </xf>
    <xf numFmtId="0" fontId="3" fillId="5" borderId="9" xfId="0" applyFont="1" applyFill="1" applyBorder="1"/>
    <xf numFmtId="0" fontId="3" fillId="5" borderId="8" xfId="0" applyFont="1" applyFill="1" applyBorder="1"/>
    <xf numFmtId="1" fontId="3" fillId="5" borderId="8" xfId="0" applyNumberFormat="1" applyFont="1" applyFill="1" applyBorder="1"/>
    <xf numFmtId="1" fontId="3" fillId="6" borderId="1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1" fontId="4" fillId="7" borderId="10" xfId="0" applyNumberFormat="1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vertical="center"/>
    </xf>
    <xf numFmtId="0" fontId="3" fillId="5" borderId="10" xfId="0" applyFont="1" applyFill="1" applyBorder="1"/>
    <xf numFmtId="1" fontId="3" fillId="5" borderId="10" xfId="0" applyNumberFormat="1" applyFont="1" applyFill="1" applyBorder="1"/>
    <xf numFmtId="1" fontId="3" fillId="7" borderId="10" xfId="0" applyNumberFormat="1" applyFont="1" applyFill="1" applyBorder="1" applyAlignment="1">
      <alignment horizontal="center"/>
    </xf>
    <xf numFmtId="1" fontId="5" fillId="7" borderId="10" xfId="0" applyNumberFormat="1" applyFont="1" applyFill="1" applyBorder="1" applyAlignment="1">
      <alignment horizontal="center"/>
    </xf>
    <xf numFmtId="0" fontId="6" fillId="8" borderId="10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vertical="center"/>
    </xf>
    <xf numFmtId="0" fontId="2" fillId="10" borderId="2" xfId="0" applyFont="1" applyFill="1" applyBorder="1" applyAlignment="1">
      <alignment vertical="center"/>
    </xf>
    <xf numFmtId="0" fontId="2" fillId="11" borderId="2" xfId="0" applyFont="1" applyFill="1" applyBorder="1" applyAlignment="1">
      <alignment vertical="center" wrapText="1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1" fontId="3" fillId="12" borderId="6" xfId="0" applyNumberFormat="1" applyFont="1" applyFill="1" applyBorder="1" applyAlignment="1">
      <alignment horizontal="center"/>
    </xf>
    <xf numFmtId="1" fontId="3" fillId="12" borderId="7" xfId="0" applyNumberFormat="1" applyFont="1" applyFill="1" applyBorder="1" applyAlignment="1">
      <alignment horizontal="center"/>
    </xf>
    <xf numFmtId="49" fontId="3" fillId="13" borderId="6" xfId="0" applyNumberFormat="1" applyFont="1" applyFill="1" applyBorder="1" applyAlignment="1">
      <alignment horizontal="center" vertical="center"/>
    </xf>
    <xf numFmtId="1" fontId="3" fillId="13" borderId="7" xfId="0" applyNumberFormat="1" applyFont="1" applyFill="1" applyBorder="1" applyAlignment="1">
      <alignment horizontal="center"/>
    </xf>
    <xf numFmtId="49" fontId="3" fillId="14" borderId="6" xfId="0" applyNumberFormat="1" applyFont="1" applyFill="1" applyBorder="1" applyAlignment="1">
      <alignment horizontal="center"/>
    </xf>
    <xf numFmtId="1" fontId="3" fillId="14" borderId="7" xfId="0" applyNumberFormat="1" applyFont="1" applyFill="1" applyBorder="1" applyAlignment="1">
      <alignment horizontal="center"/>
    </xf>
    <xf numFmtId="1" fontId="3" fillId="14" borderId="6" xfId="0" applyNumberFormat="1" applyFont="1" applyFill="1" applyBorder="1" applyAlignment="1">
      <alignment horizontal="center"/>
    </xf>
    <xf numFmtId="0" fontId="3" fillId="12" borderId="10" xfId="0" applyFont="1" applyFill="1" applyBorder="1" applyAlignment="1">
      <alignment horizontal="center"/>
    </xf>
    <xf numFmtId="49" fontId="3" fillId="13" borderId="10" xfId="0" applyNumberFormat="1" applyFont="1" applyFill="1" applyBorder="1" applyAlignment="1">
      <alignment horizontal="center" vertical="center"/>
    </xf>
    <xf numFmtId="1" fontId="3" fillId="13" borderId="10" xfId="0" applyNumberFormat="1" applyFont="1" applyFill="1" applyBorder="1" applyAlignment="1">
      <alignment horizontal="center"/>
    </xf>
    <xf numFmtId="49" fontId="3" fillId="14" borderId="10" xfId="0" applyNumberFormat="1" applyFont="1" applyFill="1" applyBorder="1" applyAlignment="1">
      <alignment horizontal="center"/>
    </xf>
    <xf numFmtId="1" fontId="3" fillId="14" borderId="10" xfId="0" applyNumberFormat="1" applyFont="1" applyFill="1" applyBorder="1" applyAlignment="1">
      <alignment horizontal="center"/>
    </xf>
    <xf numFmtId="1" fontId="3" fillId="12" borderId="10" xfId="0" applyNumberFormat="1" applyFont="1" applyFill="1" applyBorder="1" applyAlignment="1">
      <alignment horizontal="center"/>
    </xf>
    <xf numFmtId="0" fontId="3" fillId="13" borderId="10" xfId="0" applyFont="1" applyFill="1" applyBorder="1" applyAlignment="1">
      <alignment horizontal="center" vertical="center"/>
    </xf>
    <xf numFmtId="0" fontId="3" fillId="13" borderId="10" xfId="0" applyFont="1" applyFill="1" applyBorder="1" applyAlignment="1">
      <alignment horizontal="center"/>
    </xf>
    <xf numFmtId="0" fontId="3" fillId="14" borderId="10" xfId="0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 vertical="center" wrapText="1"/>
    </xf>
    <xf numFmtId="0" fontId="7" fillId="16" borderId="11" xfId="0" applyFont="1" applyFill="1" applyBorder="1" applyAlignment="1">
      <alignment horizontal="center" vertical="center"/>
    </xf>
    <xf numFmtId="49" fontId="1" fillId="11" borderId="4" xfId="0" applyNumberFormat="1" applyFont="1" applyFill="1" applyBorder="1" applyAlignment="1">
      <alignment horizontal="center"/>
    </xf>
    <xf numFmtId="0" fontId="1" fillId="15" borderId="4" xfId="0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/>
    </xf>
    <xf numFmtId="1" fontId="3" fillId="17" borderId="10" xfId="0" applyNumberFormat="1" applyFont="1" applyFill="1" applyBorder="1" applyAlignment="1">
      <alignment horizontal="center"/>
    </xf>
    <xf numFmtId="1" fontId="1" fillId="16" borderId="10" xfId="0" applyNumberFormat="1" applyFont="1" applyFill="1" applyBorder="1" applyAlignment="1">
      <alignment horizontal="center"/>
    </xf>
    <xf numFmtId="0" fontId="3" fillId="17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topLeftCell="A4" zoomScale="70" zoomScaleNormal="70" workbookViewId="0">
      <selection activeCell="D15" sqref="D15"/>
    </sheetView>
  </sheetViews>
  <sheetFormatPr defaultColWidth="9" defaultRowHeight="13.5"/>
  <cols>
    <col min="2" max="2" width="17.75" customWidth="1"/>
    <col min="3" max="3" width="10.875" customWidth="1"/>
    <col min="5" max="5" width="14" customWidth="1"/>
    <col min="7" max="7" width="14" customWidth="1"/>
    <col min="23" max="23" width="9.875" customWidth="1"/>
  </cols>
  <sheetData>
    <row r="1" spans="1:23" ht="14.4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/>
      <c r="G1" s="4" t="s">
        <v>5</v>
      </c>
      <c r="H1" s="4"/>
      <c r="I1" s="30" t="s">
        <v>6</v>
      </c>
      <c r="J1" s="30"/>
      <c r="K1" s="31" t="s">
        <v>7</v>
      </c>
      <c r="L1" s="31"/>
      <c r="M1" s="32" t="s">
        <v>8</v>
      </c>
      <c r="N1" s="32"/>
      <c r="O1" s="32" t="s">
        <v>9</v>
      </c>
      <c r="P1" s="32"/>
      <c r="Q1" s="32" t="s">
        <v>10</v>
      </c>
      <c r="R1" s="32"/>
      <c r="S1" s="32" t="s">
        <v>11</v>
      </c>
      <c r="T1" s="32"/>
      <c r="U1" s="52" t="s">
        <v>12</v>
      </c>
      <c r="V1" s="52" t="s">
        <v>13</v>
      </c>
      <c r="W1" s="53" t="s">
        <v>14</v>
      </c>
    </row>
    <row r="2" spans="1:23" ht="15" customHeight="1">
      <c r="A2" s="5"/>
      <c r="B2" s="6"/>
      <c r="C2" s="6"/>
      <c r="D2" s="6"/>
      <c r="E2" s="7" t="s">
        <v>15</v>
      </c>
      <c r="F2" s="8">
        <v>0.2</v>
      </c>
      <c r="G2" s="9" t="s">
        <v>15</v>
      </c>
      <c r="H2" s="9">
        <v>0.5</v>
      </c>
      <c r="I2" s="33" t="s">
        <v>16</v>
      </c>
      <c r="J2" s="33" t="s">
        <v>15</v>
      </c>
      <c r="K2" s="34" t="s">
        <v>16</v>
      </c>
      <c r="L2" s="34" t="s">
        <v>15</v>
      </c>
      <c r="M2" s="35" t="s">
        <v>16</v>
      </c>
      <c r="N2" s="35" t="s">
        <v>15</v>
      </c>
      <c r="O2" s="35" t="s">
        <v>16</v>
      </c>
      <c r="P2" s="35" t="s">
        <v>15</v>
      </c>
      <c r="Q2" s="35" t="s">
        <v>16</v>
      </c>
      <c r="R2" s="35" t="s">
        <v>15</v>
      </c>
      <c r="S2" s="54" t="s">
        <v>16</v>
      </c>
      <c r="T2" s="35" t="s">
        <v>15</v>
      </c>
      <c r="U2" s="55" t="s">
        <v>15</v>
      </c>
      <c r="V2" s="55" t="s">
        <v>15</v>
      </c>
      <c r="W2" s="56" t="s">
        <v>15</v>
      </c>
    </row>
    <row r="3" spans="1:23" ht="42.6" customHeight="1">
      <c r="A3" s="10">
        <f>A2+1</f>
        <v>1</v>
      </c>
      <c r="B3" s="11" t="s">
        <v>17</v>
      </c>
      <c r="C3" s="11" t="s">
        <v>18</v>
      </c>
      <c r="D3" s="12">
        <v>2013</v>
      </c>
      <c r="E3" s="13">
        <v>334</v>
      </c>
      <c r="F3" s="14">
        <f t="shared" ref="F3:F13" si="0">E3*20/100</f>
        <v>66.8</v>
      </c>
      <c r="G3" s="15">
        <v>36</v>
      </c>
      <c r="H3" s="16">
        <f t="shared" ref="H3:H13" si="1">G3*50/100</f>
        <v>18</v>
      </c>
      <c r="I3" s="36">
        <v>1</v>
      </c>
      <c r="J3" s="37">
        <v>180</v>
      </c>
      <c r="K3" s="38"/>
      <c r="L3" s="39"/>
      <c r="M3" s="40" t="s">
        <v>19</v>
      </c>
      <c r="N3" s="41">
        <v>90</v>
      </c>
      <c r="O3" s="42">
        <v>3</v>
      </c>
      <c r="P3" s="41">
        <v>120</v>
      </c>
      <c r="Q3" s="42"/>
      <c r="R3" s="41"/>
      <c r="S3" s="40"/>
      <c r="T3" s="41"/>
      <c r="U3" s="57">
        <v>15</v>
      </c>
      <c r="V3" s="57"/>
      <c r="W3" s="58">
        <f t="shared" ref="W3:W13" si="2">F3+H3+J3+L3+N3+P3+R3+T3+V3</f>
        <v>474.8</v>
      </c>
    </row>
    <row r="4" spans="1:23" ht="15">
      <c r="A4" s="17">
        <f>A3+1</f>
        <v>2</v>
      </c>
      <c r="B4" s="18" t="s">
        <v>20</v>
      </c>
      <c r="C4" s="19" t="s">
        <v>18</v>
      </c>
      <c r="D4" s="20">
        <v>2008</v>
      </c>
      <c r="E4" s="21">
        <v>422</v>
      </c>
      <c r="F4" s="21">
        <f t="shared" si="0"/>
        <v>84.4</v>
      </c>
      <c r="G4" s="22"/>
      <c r="H4" s="23">
        <f t="shared" si="1"/>
        <v>0</v>
      </c>
      <c r="I4" s="43">
        <v>4</v>
      </c>
      <c r="J4" s="43">
        <v>110</v>
      </c>
      <c r="K4" s="44"/>
      <c r="L4" s="45"/>
      <c r="M4" s="46" t="s">
        <v>19</v>
      </c>
      <c r="N4" s="47">
        <v>90</v>
      </c>
      <c r="O4" s="46" t="s">
        <v>21</v>
      </c>
      <c r="P4" s="47">
        <v>90</v>
      </c>
      <c r="Q4" s="46"/>
      <c r="R4" s="47"/>
      <c r="S4" s="46" t="s">
        <v>21</v>
      </c>
      <c r="T4" s="47">
        <v>90</v>
      </c>
      <c r="U4" s="59">
        <v>12</v>
      </c>
      <c r="V4" s="59"/>
      <c r="W4" s="58">
        <f t="shared" si="2"/>
        <v>464.4</v>
      </c>
    </row>
    <row r="5" spans="1:23" ht="15">
      <c r="A5" s="24">
        <v>3</v>
      </c>
      <c r="B5" s="25" t="s">
        <v>22</v>
      </c>
      <c r="C5" s="25" t="s">
        <v>23</v>
      </c>
      <c r="D5" s="26">
        <v>2009</v>
      </c>
      <c r="E5" s="21">
        <v>718</v>
      </c>
      <c r="F5" s="21">
        <f t="shared" si="0"/>
        <v>143.6</v>
      </c>
      <c r="G5" s="27">
        <v>16</v>
      </c>
      <c r="H5" s="23">
        <f t="shared" si="1"/>
        <v>8</v>
      </c>
      <c r="I5" s="48">
        <v>3</v>
      </c>
      <c r="J5" s="48">
        <v>125</v>
      </c>
      <c r="K5" s="44"/>
      <c r="L5" s="45"/>
      <c r="M5" s="47" t="s">
        <v>21</v>
      </c>
      <c r="N5" s="47">
        <v>90</v>
      </c>
      <c r="O5" s="46" t="s">
        <v>21</v>
      </c>
      <c r="P5" s="47">
        <v>90</v>
      </c>
      <c r="Q5" s="47"/>
      <c r="R5" s="47"/>
      <c r="S5" s="46" t="s">
        <v>24</v>
      </c>
      <c r="T5" s="47">
        <v>3</v>
      </c>
      <c r="U5" s="57">
        <v>9</v>
      </c>
      <c r="V5" s="57"/>
      <c r="W5" s="58">
        <f t="shared" si="2"/>
        <v>459.6</v>
      </c>
    </row>
    <row r="6" spans="1:23" ht="15">
      <c r="A6" s="17">
        <f>A5+1</f>
        <v>4</v>
      </c>
      <c r="B6" s="25" t="s">
        <v>25</v>
      </c>
      <c r="C6" s="25" t="s">
        <v>26</v>
      </c>
      <c r="D6" s="26">
        <v>2008</v>
      </c>
      <c r="E6" s="21">
        <v>53</v>
      </c>
      <c r="F6" s="21">
        <f t="shared" si="0"/>
        <v>10.6</v>
      </c>
      <c r="G6" s="27">
        <v>478</v>
      </c>
      <c r="H6" s="23">
        <f t="shared" si="1"/>
        <v>239</v>
      </c>
      <c r="I6" s="48"/>
      <c r="J6" s="48"/>
      <c r="K6" s="44"/>
      <c r="L6" s="45"/>
      <c r="M6" s="47">
        <v>1</v>
      </c>
      <c r="N6" s="47">
        <v>180</v>
      </c>
      <c r="O6" s="47"/>
      <c r="P6" s="47"/>
      <c r="Q6" s="47"/>
      <c r="R6" s="47"/>
      <c r="S6" s="46"/>
      <c r="T6" s="47"/>
      <c r="U6" s="57"/>
      <c r="V6" s="57"/>
      <c r="W6" s="58">
        <f t="shared" si="2"/>
        <v>429.6</v>
      </c>
    </row>
    <row r="7" spans="1:23" ht="15">
      <c r="A7" s="24">
        <f>A6+1</f>
        <v>5</v>
      </c>
      <c r="B7" s="25" t="s">
        <v>27</v>
      </c>
      <c r="C7" s="25" t="s">
        <v>18</v>
      </c>
      <c r="D7" s="26">
        <v>2008</v>
      </c>
      <c r="E7" s="21">
        <v>577</v>
      </c>
      <c r="F7" s="21">
        <f t="shared" si="0"/>
        <v>115.4</v>
      </c>
      <c r="G7" s="27">
        <v>259</v>
      </c>
      <c r="H7" s="23">
        <f t="shared" si="1"/>
        <v>129.5</v>
      </c>
      <c r="I7" s="43"/>
      <c r="J7" s="43"/>
      <c r="K7" s="49"/>
      <c r="L7" s="50"/>
      <c r="M7" s="51">
        <v>2</v>
      </c>
      <c r="N7" s="51">
        <v>150</v>
      </c>
      <c r="O7" s="46"/>
      <c r="P7" s="51"/>
      <c r="Q7" s="46"/>
      <c r="R7" s="51"/>
      <c r="S7" s="46"/>
      <c r="T7" s="51"/>
      <c r="U7" s="59"/>
      <c r="V7" s="59"/>
      <c r="W7" s="58">
        <f t="shared" si="2"/>
        <v>394.9</v>
      </c>
    </row>
    <row r="8" spans="1:23" ht="15">
      <c r="A8" s="24">
        <f>A7+1</f>
        <v>6</v>
      </c>
      <c r="B8" s="25" t="s">
        <v>28</v>
      </c>
      <c r="C8" s="25" t="s">
        <v>18</v>
      </c>
      <c r="D8" s="26">
        <v>2008</v>
      </c>
      <c r="E8" s="21">
        <v>69</v>
      </c>
      <c r="F8" s="21">
        <f t="shared" si="0"/>
        <v>13.8</v>
      </c>
      <c r="G8" s="27"/>
      <c r="H8" s="23">
        <f t="shared" si="1"/>
        <v>0</v>
      </c>
      <c r="I8" s="48">
        <v>9</v>
      </c>
      <c r="J8" s="48">
        <v>80</v>
      </c>
      <c r="K8" s="44"/>
      <c r="L8" s="45"/>
      <c r="M8" s="46"/>
      <c r="N8" s="47"/>
      <c r="O8" s="46" t="s">
        <v>29</v>
      </c>
      <c r="P8" s="47">
        <v>120</v>
      </c>
      <c r="Q8" s="46"/>
      <c r="R8" s="47"/>
      <c r="S8" s="46" t="s">
        <v>21</v>
      </c>
      <c r="T8" s="47">
        <v>90</v>
      </c>
      <c r="U8" s="57">
        <v>9</v>
      </c>
      <c r="V8" s="57"/>
      <c r="W8" s="58">
        <f t="shared" si="2"/>
        <v>303.8</v>
      </c>
    </row>
    <row r="9" spans="1:23" ht="15">
      <c r="A9" s="17">
        <v>7</v>
      </c>
      <c r="B9" s="25" t="s">
        <v>30</v>
      </c>
      <c r="C9" s="25" t="s">
        <v>23</v>
      </c>
      <c r="D9" s="25">
        <v>2010</v>
      </c>
      <c r="E9" s="21">
        <v>20</v>
      </c>
      <c r="F9" s="21">
        <f t="shared" si="0"/>
        <v>4</v>
      </c>
      <c r="G9" s="27"/>
      <c r="H9" s="23">
        <f t="shared" si="1"/>
        <v>0</v>
      </c>
      <c r="I9" s="48">
        <v>5</v>
      </c>
      <c r="J9" s="48">
        <v>100</v>
      </c>
      <c r="K9" s="44"/>
      <c r="L9" s="45"/>
      <c r="M9" s="46" t="s">
        <v>19</v>
      </c>
      <c r="N9" s="47">
        <v>90</v>
      </c>
      <c r="O9" s="47"/>
      <c r="P9" s="47"/>
      <c r="Q9" s="47"/>
      <c r="R9" s="47"/>
      <c r="S9" s="46" t="s">
        <v>31</v>
      </c>
      <c r="T9" s="47">
        <v>60</v>
      </c>
      <c r="U9" s="57">
        <v>6</v>
      </c>
      <c r="V9" s="57"/>
      <c r="W9" s="58">
        <f t="shared" si="2"/>
        <v>254</v>
      </c>
    </row>
    <row r="10" spans="1:23" ht="15">
      <c r="A10" s="24">
        <f>A9+1</f>
        <v>8</v>
      </c>
      <c r="B10" s="25" t="s">
        <v>32</v>
      </c>
      <c r="C10" s="25" t="s">
        <v>33</v>
      </c>
      <c r="D10" s="26">
        <v>2011</v>
      </c>
      <c r="E10" s="21">
        <v>106</v>
      </c>
      <c r="F10" s="21">
        <f t="shared" si="0"/>
        <v>21.2</v>
      </c>
      <c r="G10" s="27">
        <v>5</v>
      </c>
      <c r="H10" s="23">
        <f t="shared" si="1"/>
        <v>2.5</v>
      </c>
      <c r="I10" s="48">
        <v>11</v>
      </c>
      <c r="J10" s="48">
        <v>70</v>
      </c>
      <c r="K10" s="44"/>
      <c r="L10" s="45"/>
      <c r="M10" s="47"/>
      <c r="N10" s="47"/>
      <c r="O10" s="46" t="s">
        <v>21</v>
      </c>
      <c r="P10" s="47">
        <v>90</v>
      </c>
      <c r="Q10" s="47"/>
      <c r="R10" s="47"/>
      <c r="S10" s="46" t="s">
        <v>19</v>
      </c>
      <c r="T10" s="47">
        <v>60</v>
      </c>
      <c r="U10" s="57">
        <v>9</v>
      </c>
      <c r="V10" s="57"/>
      <c r="W10" s="58">
        <f t="shared" si="2"/>
        <v>243.7</v>
      </c>
    </row>
    <row r="11" spans="1:23" ht="15">
      <c r="A11" s="17">
        <f>A10+1</f>
        <v>9</v>
      </c>
      <c r="B11" s="25" t="s">
        <v>34</v>
      </c>
      <c r="C11" s="25" t="s">
        <v>35</v>
      </c>
      <c r="D11" s="26">
        <v>2009</v>
      </c>
      <c r="E11" s="21">
        <v>313</v>
      </c>
      <c r="F11" s="21">
        <f t="shared" si="0"/>
        <v>62.6</v>
      </c>
      <c r="G11" s="27">
        <v>7</v>
      </c>
      <c r="H11" s="23">
        <f t="shared" si="1"/>
        <v>3.5</v>
      </c>
      <c r="I11" s="48">
        <v>6</v>
      </c>
      <c r="J11" s="48">
        <v>95</v>
      </c>
      <c r="K11" s="44"/>
      <c r="L11" s="45"/>
      <c r="M11" s="47" t="s">
        <v>24</v>
      </c>
      <c r="N11" s="47">
        <v>3</v>
      </c>
      <c r="O11" s="46"/>
      <c r="P11" s="47"/>
      <c r="Q11" s="46"/>
      <c r="R11" s="47"/>
      <c r="S11" s="46" t="s">
        <v>31</v>
      </c>
      <c r="T11" s="47">
        <v>60</v>
      </c>
      <c r="U11" s="57">
        <v>3</v>
      </c>
      <c r="V11" s="57"/>
      <c r="W11" s="58">
        <f t="shared" si="2"/>
        <v>224.1</v>
      </c>
    </row>
    <row r="12" spans="1:23" ht="15">
      <c r="A12" s="24">
        <v>10</v>
      </c>
      <c r="B12" s="25" t="s">
        <v>36</v>
      </c>
      <c r="C12" s="25" t="s">
        <v>23</v>
      </c>
      <c r="D12" s="25">
        <v>2012</v>
      </c>
      <c r="E12" s="21">
        <v>162</v>
      </c>
      <c r="F12" s="21">
        <f t="shared" si="0"/>
        <v>32.4</v>
      </c>
      <c r="G12" s="27">
        <v>6</v>
      </c>
      <c r="H12" s="23">
        <f t="shared" si="1"/>
        <v>3</v>
      </c>
      <c r="I12" s="48">
        <v>2</v>
      </c>
      <c r="J12" s="48">
        <v>150</v>
      </c>
      <c r="K12" s="44"/>
      <c r="L12" s="45"/>
      <c r="M12" s="47"/>
      <c r="N12" s="47"/>
      <c r="O12" s="47"/>
      <c r="P12" s="47"/>
      <c r="Q12" s="47"/>
      <c r="R12" s="47"/>
      <c r="S12" s="46"/>
      <c r="T12" s="47"/>
      <c r="U12" s="57">
        <v>12</v>
      </c>
      <c r="V12" s="57"/>
      <c r="W12" s="58">
        <f t="shared" si="2"/>
        <v>185.4</v>
      </c>
    </row>
    <row r="13" spans="1:23" ht="15">
      <c r="A13" s="24">
        <f>A12+1</f>
        <v>11</v>
      </c>
      <c r="B13" s="25" t="s">
        <v>37</v>
      </c>
      <c r="C13" s="25" t="s">
        <v>33</v>
      </c>
      <c r="D13" s="26">
        <v>2010</v>
      </c>
      <c r="E13" s="21">
        <v>309</v>
      </c>
      <c r="F13" s="21">
        <f t="shared" si="0"/>
        <v>61.8</v>
      </c>
      <c r="G13" s="27">
        <v>4</v>
      </c>
      <c r="H13" s="23">
        <f t="shared" si="1"/>
        <v>2</v>
      </c>
      <c r="I13" s="48">
        <v>7</v>
      </c>
      <c r="J13" s="48">
        <v>90</v>
      </c>
      <c r="K13" s="44"/>
      <c r="L13" s="45"/>
      <c r="M13" s="47"/>
      <c r="N13" s="47"/>
      <c r="O13" s="46"/>
      <c r="P13" s="47"/>
      <c r="Q13" s="47"/>
      <c r="R13" s="47"/>
      <c r="S13" s="46" t="s">
        <v>24</v>
      </c>
      <c r="T13" s="47">
        <v>3</v>
      </c>
      <c r="U13" s="57">
        <v>12</v>
      </c>
      <c r="V13" s="57"/>
      <c r="W13" s="58">
        <f t="shared" si="2"/>
        <v>156.80000000000001</v>
      </c>
    </row>
    <row r="14" spans="1:23" ht="15">
      <c r="A14" s="24">
        <v>12</v>
      </c>
      <c r="B14" s="25" t="s">
        <v>38</v>
      </c>
      <c r="C14" s="25" t="s">
        <v>23</v>
      </c>
      <c r="D14" s="26">
        <v>2008</v>
      </c>
      <c r="E14" s="21">
        <v>230</v>
      </c>
      <c r="F14" s="21">
        <f t="shared" ref="F14:F36" si="3">E14*20/100</f>
        <v>46</v>
      </c>
      <c r="G14" s="27"/>
      <c r="H14" s="23">
        <f t="shared" ref="H14:H36" si="4">G14*50/100</f>
        <v>0</v>
      </c>
      <c r="I14" s="48">
        <v>8</v>
      </c>
      <c r="J14" s="48">
        <v>85</v>
      </c>
      <c r="K14" s="44"/>
      <c r="L14" s="45"/>
      <c r="M14" s="46"/>
      <c r="N14" s="47"/>
      <c r="O14" s="46"/>
      <c r="P14" s="47"/>
      <c r="Q14" s="47"/>
      <c r="R14" s="47"/>
      <c r="S14" s="46" t="s">
        <v>24</v>
      </c>
      <c r="T14" s="47">
        <v>3</v>
      </c>
      <c r="U14" s="57"/>
      <c r="V14" s="57"/>
      <c r="W14" s="58">
        <f t="shared" ref="W14:W36" si="5">F14+H14+J14+L14+N14+P14+R14+T14+V14</f>
        <v>134</v>
      </c>
    </row>
    <row r="15" spans="1:23" ht="15">
      <c r="A15" s="24">
        <f t="shared" ref="A15:A36" si="6">A14+1</f>
        <v>13</v>
      </c>
      <c r="B15" s="25" t="s">
        <v>39</v>
      </c>
      <c r="C15" s="25" t="s">
        <v>23</v>
      </c>
      <c r="D15" s="26">
        <v>2006</v>
      </c>
      <c r="E15" s="21">
        <v>322</v>
      </c>
      <c r="F15" s="21">
        <f t="shared" si="3"/>
        <v>64.400000000000006</v>
      </c>
      <c r="G15" s="27"/>
      <c r="H15" s="23">
        <f t="shared" si="4"/>
        <v>0</v>
      </c>
      <c r="I15" s="48">
        <v>12</v>
      </c>
      <c r="J15" s="48">
        <v>65</v>
      </c>
      <c r="K15" s="44"/>
      <c r="L15" s="45"/>
      <c r="M15" s="47"/>
      <c r="N15" s="47"/>
      <c r="O15" s="46"/>
      <c r="P15" s="47"/>
      <c r="Q15" s="47"/>
      <c r="R15" s="47"/>
      <c r="S15" s="46" t="s">
        <v>24</v>
      </c>
      <c r="T15" s="47">
        <v>3</v>
      </c>
      <c r="U15" s="57"/>
      <c r="V15" s="57"/>
      <c r="W15" s="58">
        <f t="shared" si="5"/>
        <v>132.4</v>
      </c>
    </row>
    <row r="16" spans="1:23" ht="15">
      <c r="A16" s="24">
        <f t="shared" si="6"/>
        <v>14</v>
      </c>
      <c r="B16" s="25" t="s">
        <v>40</v>
      </c>
      <c r="C16" s="25" t="s">
        <v>23</v>
      </c>
      <c r="D16" s="26">
        <v>2007</v>
      </c>
      <c r="E16" s="21">
        <v>241</v>
      </c>
      <c r="F16" s="21">
        <f t="shared" si="3"/>
        <v>48.2</v>
      </c>
      <c r="G16" s="27"/>
      <c r="H16" s="23">
        <f t="shared" si="4"/>
        <v>0</v>
      </c>
      <c r="I16" s="48">
        <v>10</v>
      </c>
      <c r="J16" s="48">
        <v>75</v>
      </c>
      <c r="K16" s="44"/>
      <c r="L16" s="45"/>
      <c r="M16" s="47"/>
      <c r="N16" s="47"/>
      <c r="O16" s="46"/>
      <c r="P16" s="47"/>
      <c r="Q16" s="47"/>
      <c r="R16" s="47"/>
      <c r="S16" s="46" t="s">
        <v>24</v>
      </c>
      <c r="T16" s="47">
        <v>3</v>
      </c>
      <c r="U16" s="57"/>
      <c r="V16" s="57"/>
      <c r="W16" s="58">
        <f t="shared" si="5"/>
        <v>126.2</v>
      </c>
    </row>
    <row r="17" spans="1:23" ht="15">
      <c r="A17" s="24">
        <v>15</v>
      </c>
      <c r="B17" s="25" t="s">
        <v>41</v>
      </c>
      <c r="C17" s="25" t="s">
        <v>33</v>
      </c>
      <c r="D17" s="26">
        <v>2010</v>
      </c>
      <c r="E17" s="21">
        <v>230</v>
      </c>
      <c r="F17" s="21">
        <f t="shared" si="3"/>
        <v>46</v>
      </c>
      <c r="G17" s="27"/>
      <c r="H17" s="23">
        <f t="shared" si="4"/>
        <v>0</v>
      </c>
      <c r="I17" s="48"/>
      <c r="J17" s="48"/>
      <c r="K17" s="44"/>
      <c r="L17" s="45"/>
      <c r="M17" s="47"/>
      <c r="N17" s="47"/>
      <c r="O17" s="47"/>
      <c r="P17" s="47"/>
      <c r="Q17" s="47"/>
      <c r="R17" s="47"/>
      <c r="S17" s="46"/>
      <c r="T17" s="47"/>
      <c r="U17" s="57"/>
      <c r="V17" s="57"/>
      <c r="W17" s="58">
        <f t="shared" si="5"/>
        <v>46</v>
      </c>
    </row>
    <row r="18" spans="1:23" ht="15">
      <c r="A18" s="24">
        <f t="shared" si="6"/>
        <v>16</v>
      </c>
      <c r="B18" s="25" t="s">
        <v>42</v>
      </c>
      <c r="C18" s="25" t="s">
        <v>35</v>
      </c>
      <c r="D18" s="26">
        <v>2006</v>
      </c>
      <c r="E18" s="21">
        <v>133</v>
      </c>
      <c r="F18" s="21">
        <f t="shared" si="3"/>
        <v>26.6</v>
      </c>
      <c r="G18" s="28"/>
      <c r="H18" s="23">
        <f t="shared" si="4"/>
        <v>0</v>
      </c>
      <c r="I18" s="48"/>
      <c r="J18" s="48"/>
      <c r="K18" s="49"/>
      <c r="L18" s="45"/>
      <c r="M18" s="47"/>
      <c r="N18" s="47"/>
      <c r="O18" s="46"/>
      <c r="P18" s="47"/>
      <c r="Q18" s="47"/>
      <c r="R18" s="47"/>
      <c r="S18" s="46"/>
      <c r="T18" s="47"/>
      <c r="U18" s="57"/>
      <c r="V18" s="57"/>
      <c r="W18" s="58">
        <f t="shared" si="5"/>
        <v>26.6</v>
      </c>
    </row>
    <row r="19" spans="1:23" ht="15">
      <c r="A19" s="24">
        <f t="shared" si="6"/>
        <v>17</v>
      </c>
      <c r="B19" s="25" t="s">
        <v>43</v>
      </c>
      <c r="C19" s="25" t="s">
        <v>23</v>
      </c>
      <c r="D19" s="25">
        <v>2006</v>
      </c>
      <c r="E19" s="21">
        <v>117</v>
      </c>
      <c r="F19" s="21">
        <f t="shared" si="3"/>
        <v>23.4</v>
      </c>
      <c r="G19" s="27"/>
      <c r="H19" s="23">
        <f t="shared" si="4"/>
        <v>0</v>
      </c>
      <c r="I19" s="48"/>
      <c r="J19" s="48"/>
      <c r="K19" s="44"/>
      <c r="L19" s="45"/>
      <c r="M19" s="47"/>
      <c r="N19" s="47"/>
      <c r="O19" s="47"/>
      <c r="P19" s="47"/>
      <c r="Q19" s="47"/>
      <c r="R19" s="47"/>
      <c r="S19" s="46"/>
      <c r="T19" s="47"/>
      <c r="U19" s="57"/>
      <c r="V19" s="57"/>
      <c r="W19" s="58">
        <f t="shared" si="5"/>
        <v>23.4</v>
      </c>
    </row>
    <row r="20" spans="1:23" ht="15">
      <c r="A20" s="17">
        <f t="shared" si="6"/>
        <v>18</v>
      </c>
      <c r="B20" s="25" t="s">
        <v>44</v>
      </c>
      <c r="C20" s="25" t="s">
        <v>23</v>
      </c>
      <c r="D20" s="26">
        <v>2009</v>
      </c>
      <c r="E20" s="21">
        <v>105</v>
      </c>
      <c r="F20" s="21">
        <f t="shared" si="3"/>
        <v>21</v>
      </c>
      <c r="G20" s="27"/>
      <c r="H20" s="23">
        <f t="shared" si="4"/>
        <v>0</v>
      </c>
      <c r="I20" s="48"/>
      <c r="J20" s="48"/>
      <c r="K20" s="44"/>
      <c r="L20" s="45"/>
      <c r="M20" s="47"/>
      <c r="N20" s="47"/>
      <c r="O20" s="46"/>
      <c r="P20" s="47"/>
      <c r="Q20" s="47"/>
      <c r="R20" s="47"/>
      <c r="S20" s="46"/>
      <c r="T20" s="47"/>
      <c r="U20" s="57"/>
      <c r="V20" s="57"/>
      <c r="W20" s="58">
        <f t="shared" si="5"/>
        <v>21</v>
      </c>
    </row>
    <row r="21" spans="1:23" ht="15">
      <c r="A21" s="24">
        <f t="shared" si="6"/>
        <v>19</v>
      </c>
      <c r="B21" s="25" t="s">
        <v>45</v>
      </c>
      <c r="C21" s="25" t="s">
        <v>35</v>
      </c>
      <c r="D21" s="26">
        <v>2006</v>
      </c>
      <c r="E21" s="21">
        <v>82</v>
      </c>
      <c r="F21" s="21">
        <f t="shared" si="3"/>
        <v>16.399999999999999</v>
      </c>
      <c r="G21" s="27"/>
      <c r="H21" s="23">
        <f t="shared" si="4"/>
        <v>0</v>
      </c>
      <c r="I21" s="48"/>
      <c r="J21" s="48"/>
      <c r="K21" s="44"/>
      <c r="L21" s="45"/>
      <c r="M21" s="47"/>
      <c r="N21" s="47"/>
      <c r="O21" s="46"/>
      <c r="P21" s="47"/>
      <c r="Q21" s="46"/>
      <c r="R21" s="47"/>
      <c r="S21" s="46"/>
      <c r="T21" s="47"/>
      <c r="U21" s="57">
        <v>3</v>
      </c>
      <c r="V21" s="57"/>
      <c r="W21" s="58">
        <f t="shared" si="5"/>
        <v>16.399999999999999</v>
      </c>
    </row>
    <row r="22" spans="1:23" ht="15">
      <c r="A22" s="24">
        <f t="shared" si="6"/>
        <v>20</v>
      </c>
      <c r="B22" s="25" t="s">
        <v>46</v>
      </c>
      <c r="C22" s="25" t="s">
        <v>23</v>
      </c>
      <c r="D22" s="26">
        <v>2013</v>
      </c>
      <c r="E22" s="21">
        <v>0</v>
      </c>
      <c r="F22" s="21">
        <f t="shared" si="3"/>
        <v>0</v>
      </c>
      <c r="G22" s="27">
        <v>9</v>
      </c>
      <c r="H22" s="23">
        <f t="shared" si="4"/>
        <v>4.5</v>
      </c>
      <c r="I22" s="48"/>
      <c r="J22" s="48"/>
      <c r="K22" s="44"/>
      <c r="L22" s="45"/>
      <c r="M22" s="47"/>
      <c r="N22" s="47"/>
      <c r="O22" s="46"/>
      <c r="P22" s="47"/>
      <c r="Q22" s="47"/>
      <c r="R22" s="47"/>
      <c r="S22" s="46"/>
      <c r="T22" s="47"/>
      <c r="U22" s="57"/>
      <c r="V22" s="57"/>
      <c r="W22" s="58">
        <f t="shared" si="5"/>
        <v>4.5</v>
      </c>
    </row>
    <row r="23" spans="1:23" ht="15">
      <c r="A23" s="24">
        <f t="shared" si="6"/>
        <v>21</v>
      </c>
      <c r="B23" s="25" t="s">
        <v>47</v>
      </c>
      <c r="C23" s="25" t="s">
        <v>48</v>
      </c>
      <c r="D23" s="25">
        <v>2008</v>
      </c>
      <c r="E23" s="21">
        <v>18</v>
      </c>
      <c r="F23" s="21">
        <f t="shared" si="3"/>
        <v>3.6</v>
      </c>
      <c r="G23" s="27"/>
      <c r="H23" s="23">
        <f t="shared" si="4"/>
        <v>0</v>
      </c>
      <c r="I23" s="48"/>
      <c r="J23" s="48"/>
      <c r="K23" s="49"/>
      <c r="L23" s="45"/>
      <c r="M23" s="46"/>
      <c r="N23" s="47"/>
      <c r="O23" s="47"/>
      <c r="P23" s="47"/>
      <c r="Q23" s="47"/>
      <c r="R23" s="47"/>
      <c r="S23" s="46"/>
      <c r="T23" s="47"/>
      <c r="U23" s="57"/>
      <c r="V23" s="57"/>
      <c r="W23" s="58">
        <f t="shared" si="5"/>
        <v>3.6</v>
      </c>
    </row>
    <row r="24" spans="1:23" ht="15">
      <c r="A24" s="24">
        <f t="shared" si="6"/>
        <v>22</v>
      </c>
      <c r="B24" s="25" t="s">
        <v>49</v>
      </c>
      <c r="C24" s="25" t="s">
        <v>35</v>
      </c>
      <c r="D24" s="26">
        <v>2008</v>
      </c>
      <c r="E24" s="21">
        <v>15</v>
      </c>
      <c r="F24" s="21">
        <f t="shared" si="3"/>
        <v>3</v>
      </c>
      <c r="G24" s="27"/>
      <c r="H24" s="23">
        <f t="shared" si="4"/>
        <v>0</v>
      </c>
      <c r="I24" s="48"/>
      <c r="J24" s="48"/>
      <c r="K24" s="44"/>
      <c r="L24" s="45"/>
      <c r="M24" s="47"/>
      <c r="N24" s="47"/>
      <c r="O24" s="46"/>
      <c r="P24" s="47"/>
      <c r="Q24" s="47"/>
      <c r="R24" s="47"/>
      <c r="S24" s="46"/>
      <c r="T24" s="47"/>
      <c r="U24" s="57"/>
      <c r="V24" s="57"/>
      <c r="W24" s="58">
        <f t="shared" si="5"/>
        <v>3</v>
      </c>
    </row>
    <row r="25" spans="1:23" ht="15">
      <c r="A25" s="17">
        <f t="shared" si="6"/>
        <v>23</v>
      </c>
      <c r="B25" s="25" t="s">
        <v>50</v>
      </c>
      <c r="C25" s="25" t="s">
        <v>51</v>
      </c>
      <c r="D25" s="26">
        <v>2008</v>
      </c>
      <c r="E25" s="21">
        <v>0</v>
      </c>
      <c r="F25" s="21">
        <f t="shared" si="3"/>
        <v>0</v>
      </c>
      <c r="G25" s="27"/>
      <c r="H25" s="23">
        <f t="shared" si="4"/>
        <v>0</v>
      </c>
      <c r="I25" s="48"/>
      <c r="J25" s="48"/>
      <c r="K25" s="44"/>
      <c r="L25" s="45"/>
      <c r="M25" s="47" t="s">
        <v>24</v>
      </c>
      <c r="N25" s="47">
        <v>3</v>
      </c>
      <c r="O25" s="46"/>
      <c r="P25" s="47"/>
      <c r="Q25" s="47"/>
      <c r="R25" s="47"/>
      <c r="S25" s="46"/>
      <c r="T25" s="47"/>
      <c r="U25" s="57"/>
      <c r="V25" s="57"/>
      <c r="W25" s="58">
        <f t="shared" si="5"/>
        <v>3</v>
      </c>
    </row>
    <row r="26" spans="1:23" ht="15">
      <c r="A26" s="24">
        <f t="shared" si="6"/>
        <v>24</v>
      </c>
      <c r="B26" s="25" t="s">
        <v>52</v>
      </c>
      <c r="C26" s="25" t="s">
        <v>18</v>
      </c>
      <c r="D26" s="26">
        <v>2014</v>
      </c>
      <c r="E26" s="21">
        <v>0</v>
      </c>
      <c r="F26" s="21">
        <f t="shared" si="3"/>
        <v>0</v>
      </c>
      <c r="G26" s="27">
        <v>6</v>
      </c>
      <c r="H26" s="23">
        <f t="shared" si="4"/>
        <v>3</v>
      </c>
      <c r="I26" s="48"/>
      <c r="J26" s="48"/>
      <c r="K26" s="44"/>
      <c r="L26" s="45"/>
      <c r="M26" s="47"/>
      <c r="N26" s="47"/>
      <c r="O26" s="46"/>
      <c r="P26" s="47"/>
      <c r="Q26" s="47"/>
      <c r="R26" s="47"/>
      <c r="S26" s="46"/>
      <c r="T26" s="47"/>
      <c r="U26" s="57"/>
      <c r="V26" s="57"/>
      <c r="W26" s="58">
        <f t="shared" si="5"/>
        <v>3</v>
      </c>
    </row>
    <row r="27" spans="1:23" ht="15">
      <c r="A27" s="24">
        <f t="shared" si="6"/>
        <v>25</v>
      </c>
      <c r="B27" s="25" t="s">
        <v>53</v>
      </c>
      <c r="C27" s="25"/>
      <c r="D27" s="25"/>
      <c r="E27" s="21">
        <v>14</v>
      </c>
      <c r="F27" s="21">
        <f t="shared" si="3"/>
        <v>2.8</v>
      </c>
      <c r="G27" s="27"/>
      <c r="H27" s="23">
        <f t="shared" si="4"/>
        <v>0</v>
      </c>
      <c r="I27" s="48"/>
      <c r="J27" s="48"/>
      <c r="K27" s="44"/>
      <c r="L27" s="45"/>
      <c r="M27" s="47"/>
      <c r="N27" s="47"/>
      <c r="O27" s="47"/>
      <c r="P27" s="47"/>
      <c r="Q27" s="47"/>
      <c r="R27" s="47"/>
      <c r="S27" s="46"/>
      <c r="T27" s="47"/>
      <c r="U27" s="57"/>
      <c r="V27" s="57"/>
      <c r="W27" s="58">
        <f t="shared" si="5"/>
        <v>2.8</v>
      </c>
    </row>
    <row r="28" spans="1:23" ht="15">
      <c r="A28" s="24">
        <f t="shared" si="6"/>
        <v>26</v>
      </c>
      <c r="B28" s="25" t="s">
        <v>54</v>
      </c>
      <c r="C28" s="25" t="s">
        <v>55</v>
      </c>
      <c r="D28" s="25">
        <v>2009</v>
      </c>
      <c r="E28" s="21">
        <v>13</v>
      </c>
      <c r="F28" s="21">
        <f t="shared" si="3"/>
        <v>2.6</v>
      </c>
      <c r="G28" s="27"/>
      <c r="H28" s="23">
        <f t="shared" si="4"/>
        <v>0</v>
      </c>
      <c r="I28" s="48"/>
      <c r="J28" s="48"/>
      <c r="K28" s="49"/>
      <c r="L28" s="45"/>
      <c r="M28" s="46"/>
      <c r="N28" s="47"/>
      <c r="O28" s="47"/>
      <c r="P28" s="47"/>
      <c r="Q28" s="47"/>
      <c r="R28" s="47"/>
      <c r="S28" s="46"/>
      <c r="T28" s="47"/>
      <c r="U28" s="57"/>
      <c r="V28" s="57"/>
      <c r="W28" s="58">
        <f t="shared" si="5"/>
        <v>2.6</v>
      </c>
    </row>
    <row r="29" spans="1:23" ht="15">
      <c r="A29" s="24">
        <f t="shared" si="6"/>
        <v>27</v>
      </c>
      <c r="B29" s="25" t="s">
        <v>56</v>
      </c>
      <c r="C29" s="25" t="s">
        <v>57</v>
      </c>
      <c r="D29" s="26">
        <v>2013</v>
      </c>
      <c r="E29" s="21">
        <v>0</v>
      </c>
      <c r="F29" s="21">
        <f t="shared" si="3"/>
        <v>0</v>
      </c>
      <c r="G29" s="27">
        <v>5</v>
      </c>
      <c r="H29" s="23">
        <f t="shared" si="4"/>
        <v>2.5</v>
      </c>
      <c r="I29" s="48"/>
      <c r="J29" s="48"/>
      <c r="K29" s="44"/>
      <c r="L29" s="45"/>
      <c r="M29" s="47"/>
      <c r="N29" s="47"/>
      <c r="O29" s="46"/>
      <c r="P29" s="47"/>
      <c r="Q29" s="47"/>
      <c r="R29" s="47"/>
      <c r="S29" s="46"/>
      <c r="T29" s="47"/>
      <c r="U29" s="57"/>
      <c r="V29" s="57"/>
      <c r="W29" s="58">
        <f t="shared" si="5"/>
        <v>2.5</v>
      </c>
    </row>
    <row r="30" spans="1:23" ht="15">
      <c r="A30" s="17">
        <f t="shared" si="6"/>
        <v>28</v>
      </c>
      <c r="B30" s="25" t="s">
        <v>58</v>
      </c>
      <c r="C30" s="25" t="s">
        <v>48</v>
      </c>
      <c r="D30" s="25">
        <v>2009</v>
      </c>
      <c r="E30" s="21">
        <v>6</v>
      </c>
      <c r="F30" s="21">
        <f t="shared" si="3"/>
        <v>1.2</v>
      </c>
      <c r="G30" s="27"/>
      <c r="H30" s="23">
        <f t="shared" si="4"/>
        <v>0</v>
      </c>
      <c r="I30" s="48"/>
      <c r="J30" s="48"/>
      <c r="K30" s="49"/>
      <c r="L30" s="45"/>
      <c r="M30" s="47"/>
      <c r="N30" s="47"/>
      <c r="O30" s="47"/>
      <c r="P30" s="47"/>
      <c r="Q30" s="47"/>
      <c r="R30" s="47"/>
      <c r="S30" s="46"/>
      <c r="T30" s="46"/>
      <c r="U30" s="57"/>
      <c r="V30" s="57"/>
      <c r="W30" s="58">
        <f t="shared" si="5"/>
        <v>1.2</v>
      </c>
    </row>
    <row r="31" spans="1:23" ht="15">
      <c r="A31" s="24">
        <f t="shared" si="6"/>
        <v>29</v>
      </c>
      <c r="B31" s="25" t="s">
        <v>59</v>
      </c>
      <c r="C31" s="25" t="s">
        <v>23</v>
      </c>
      <c r="D31" s="25">
        <v>2008</v>
      </c>
      <c r="E31" s="21">
        <v>6</v>
      </c>
      <c r="F31" s="21">
        <f t="shared" si="3"/>
        <v>1.2</v>
      </c>
      <c r="G31" s="27"/>
      <c r="H31" s="23">
        <f t="shared" si="4"/>
        <v>0</v>
      </c>
      <c r="I31" s="48"/>
      <c r="J31" s="48"/>
      <c r="K31" s="49"/>
      <c r="L31" s="45"/>
      <c r="M31" s="47"/>
      <c r="N31" s="47"/>
      <c r="O31" s="47"/>
      <c r="P31" s="47"/>
      <c r="Q31" s="47"/>
      <c r="R31" s="47"/>
      <c r="S31" s="46"/>
      <c r="T31" s="46"/>
      <c r="U31" s="57"/>
      <c r="V31" s="57"/>
      <c r="W31" s="58">
        <f t="shared" si="5"/>
        <v>1.2</v>
      </c>
    </row>
    <row r="32" spans="1:23" ht="15">
      <c r="A32" s="24">
        <f t="shared" si="6"/>
        <v>30</v>
      </c>
      <c r="B32" s="25" t="s">
        <v>60</v>
      </c>
      <c r="C32" s="25" t="s">
        <v>48</v>
      </c>
      <c r="D32" s="25">
        <v>2008</v>
      </c>
      <c r="E32" s="21">
        <v>6</v>
      </c>
      <c r="F32" s="21">
        <f t="shared" si="3"/>
        <v>1.2</v>
      </c>
      <c r="G32" s="27"/>
      <c r="H32" s="23">
        <f t="shared" si="4"/>
        <v>0</v>
      </c>
      <c r="I32" s="48"/>
      <c r="J32" s="48"/>
      <c r="K32" s="49"/>
      <c r="L32" s="45"/>
      <c r="M32" s="47"/>
      <c r="N32" s="47"/>
      <c r="O32" s="47"/>
      <c r="P32" s="47"/>
      <c r="Q32" s="47"/>
      <c r="R32" s="47"/>
      <c r="S32" s="46"/>
      <c r="T32" s="46"/>
      <c r="U32" s="57"/>
      <c r="V32" s="57"/>
      <c r="W32" s="58">
        <f t="shared" si="5"/>
        <v>1.2</v>
      </c>
    </row>
    <row r="33" spans="1:23" ht="15">
      <c r="A33" s="24">
        <f t="shared" si="6"/>
        <v>31</v>
      </c>
      <c r="B33" s="25" t="s">
        <v>61</v>
      </c>
      <c r="C33" s="25" t="s">
        <v>23</v>
      </c>
      <c r="D33" s="25">
        <v>2008</v>
      </c>
      <c r="E33" s="21">
        <v>6</v>
      </c>
      <c r="F33" s="21">
        <f t="shared" si="3"/>
        <v>1.2</v>
      </c>
      <c r="G33" s="27"/>
      <c r="H33" s="23">
        <f t="shared" si="4"/>
        <v>0</v>
      </c>
      <c r="I33" s="48"/>
      <c r="J33" s="48"/>
      <c r="K33" s="49"/>
      <c r="L33" s="45"/>
      <c r="M33" s="47"/>
      <c r="N33" s="47"/>
      <c r="O33" s="47"/>
      <c r="P33" s="47"/>
      <c r="Q33" s="47"/>
      <c r="R33" s="47"/>
      <c r="S33" s="46"/>
      <c r="T33" s="46"/>
      <c r="U33" s="57"/>
      <c r="V33" s="57"/>
      <c r="W33" s="58">
        <f t="shared" si="5"/>
        <v>1.2</v>
      </c>
    </row>
    <row r="34" spans="1:23" ht="15">
      <c r="A34" s="24">
        <f t="shared" si="6"/>
        <v>32</v>
      </c>
      <c r="B34" s="25" t="s">
        <v>62</v>
      </c>
      <c r="C34" s="25" t="s">
        <v>23</v>
      </c>
      <c r="D34" s="26">
        <v>2008</v>
      </c>
      <c r="E34" s="21">
        <v>6</v>
      </c>
      <c r="F34" s="21">
        <f t="shared" si="3"/>
        <v>1.2</v>
      </c>
      <c r="G34" s="27"/>
      <c r="H34" s="23">
        <f t="shared" si="4"/>
        <v>0</v>
      </c>
      <c r="I34" s="48"/>
      <c r="J34" s="48"/>
      <c r="K34" s="44"/>
      <c r="L34" s="45"/>
      <c r="M34" s="47"/>
      <c r="N34" s="47"/>
      <c r="O34" s="46"/>
      <c r="P34" s="47"/>
      <c r="Q34" s="47"/>
      <c r="R34" s="47"/>
      <c r="S34" s="46"/>
      <c r="T34" s="47"/>
      <c r="U34" s="57"/>
      <c r="V34" s="57"/>
      <c r="W34" s="58">
        <f t="shared" si="5"/>
        <v>1.2</v>
      </c>
    </row>
    <row r="35" spans="1:23" ht="15">
      <c r="A35" s="17">
        <f t="shared" si="6"/>
        <v>33</v>
      </c>
      <c r="B35" s="25" t="s">
        <v>63</v>
      </c>
      <c r="C35" s="25" t="s">
        <v>64</v>
      </c>
      <c r="D35" s="26">
        <v>2012</v>
      </c>
      <c r="E35" s="21">
        <v>3</v>
      </c>
      <c r="F35" s="21">
        <f t="shared" si="3"/>
        <v>0.6</v>
      </c>
      <c r="G35" s="27"/>
      <c r="H35" s="23">
        <f t="shared" si="4"/>
        <v>0</v>
      </c>
      <c r="I35" s="48"/>
      <c r="J35" s="48"/>
      <c r="K35" s="44"/>
      <c r="L35" s="45"/>
      <c r="M35" s="47"/>
      <c r="N35" s="47"/>
      <c r="O35" s="46"/>
      <c r="P35" s="47"/>
      <c r="Q35" s="47"/>
      <c r="R35" s="47"/>
      <c r="S35" s="46"/>
      <c r="T35" s="47"/>
      <c r="U35" s="57"/>
      <c r="V35" s="57"/>
      <c r="W35" s="58">
        <f t="shared" si="5"/>
        <v>0.6</v>
      </c>
    </row>
    <row r="36" spans="1:23" ht="15">
      <c r="A36" s="24">
        <f t="shared" si="6"/>
        <v>34</v>
      </c>
      <c r="B36" s="25" t="s">
        <v>65</v>
      </c>
      <c r="C36" s="25" t="s">
        <v>64</v>
      </c>
      <c r="D36" s="26">
        <v>2010</v>
      </c>
      <c r="E36" s="21">
        <v>3</v>
      </c>
      <c r="F36" s="21">
        <f t="shared" si="3"/>
        <v>0.6</v>
      </c>
      <c r="G36" s="27"/>
      <c r="H36" s="23">
        <f t="shared" si="4"/>
        <v>0</v>
      </c>
      <c r="I36" s="48"/>
      <c r="J36" s="48"/>
      <c r="K36" s="44"/>
      <c r="L36" s="45"/>
      <c r="M36" s="47"/>
      <c r="N36" s="47"/>
      <c r="O36" s="46"/>
      <c r="P36" s="47"/>
      <c r="Q36" s="47"/>
      <c r="R36" s="47"/>
      <c r="S36" s="46"/>
      <c r="T36" s="47"/>
      <c r="U36" s="57"/>
      <c r="V36" s="57"/>
      <c r="W36" s="58">
        <f t="shared" si="5"/>
        <v>0.6</v>
      </c>
    </row>
    <row r="37" spans="1:23" ht="210.75">
      <c r="A37" s="29" t="s">
        <v>66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3" ht="18.7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</sheetData>
  <sortState ref="A1:W37">
    <sortCondition descending="1" ref="W3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Ivor Kátity</dc:creator>
  <cp:lastModifiedBy>user</cp:lastModifiedBy>
  <dcterms:created xsi:type="dcterms:W3CDTF">2024-11-25T14:55:00Z</dcterms:created>
  <dcterms:modified xsi:type="dcterms:W3CDTF">2025-02-13T17:17:30Z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4F523E0891804DE2A096405AAF5519E1_12</vt:lpwstr>
  </property>
  <property fmtid="{D5CDD505-2E9C-101B-9397-08002B2CF9AE}" pid="3" name="KSOProductBuildVer">
    <vt:lpwstr>2057-12.2.0.19805</vt:lpwstr>
  </property>
</Properties>
</file>